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1790" windowHeight="6165" tabRatio="768" firstSheet="3" activeTab="4"/>
  </bookViews>
  <sheets>
    <sheet name="Param" sheetId="1" state="veryHidden" r:id="rId1"/>
    <sheet name="Modelo" sheetId="2" state="veryHidden" r:id="rId2"/>
    <sheet name="Definicion" sheetId="3" state="veryHidden" r:id="rId3"/>
    <sheet name="Plantilla" sheetId="4" r:id="rId4"/>
    <sheet name="SALIDA" sheetId="5" r:id="rId5"/>
  </sheets>
  <definedNames>
    <definedName name="P_C1">'Param'!$B$7</definedName>
    <definedName name="P_C1_V">'Param'!$B$8</definedName>
    <definedName name="P_C7">'Param'!$B$9</definedName>
    <definedName name="P_C7_V">'Param'!$B$10</definedName>
    <definedName name="P_C8">'Param'!$B$11</definedName>
    <definedName name="P_C8_V">'Param'!$B$12</definedName>
    <definedName name="P_C9">'Param'!$B$13</definedName>
    <definedName name="P_C9_V">'Param'!$B$14</definedName>
    <definedName name="P_CODCIA">'Param'!$B$2</definedName>
    <definedName name="P_CODECAT">'Param'!$B$4</definedName>
    <definedName name="P_CODPER">'Param'!$B$5</definedName>
    <definedName name="P_CODREP">'Param'!$B$15</definedName>
    <definedName name="P_CONTRASENA">'Param'!$B$18</definedName>
    <definedName name="P_DESCIA">'Param'!$B$3</definedName>
    <definedName name="P_HILCONEXION">'Param'!$B$19</definedName>
    <definedName name="P_PERIODO">'Param'!$B$6</definedName>
    <definedName name="P_TITFIL">'Param'!$B$16</definedName>
    <definedName name="P_USUARIO">'Param'!$B$17</definedName>
    <definedName name="R_CamGru">'Definicion'!$B$14:$D$14</definedName>
    <definedName name="R_CodRep">'Modelo'!$C$2</definedName>
    <definedName name="R_ColGru">'Definicion'!$B$15:$D$26</definedName>
    <definedName name="R_Columnas">'Modelo'!$B$16:$D$27</definedName>
    <definedName name="R_DET" localSheetId="4">'SALIDA'!$C$177:$E$177</definedName>
    <definedName name="R_DET">'Plantilla'!$C$16:$E$16</definedName>
    <definedName name="R_Gru1" localSheetId="4">'SALIDA'!$C$48:$E$593</definedName>
    <definedName name="R_Gru1">'Plantilla'!$C$15:$E$20</definedName>
    <definedName name="R_GRU2" localSheetId="4">'SALIDA'!$B$9:$F$595</definedName>
    <definedName name="R_GRU2">'Plantilla'!$B$9:$F$22</definedName>
    <definedName name="R_GRU3" localSheetId="4">'SALIDA'!$A$11:$G$597</definedName>
    <definedName name="R_GRU3">'Plantilla'!$A$11:$G$24</definedName>
    <definedName name="R_GRUPOS">'Definicion'!$B$5:$L$9</definedName>
    <definedName name="R_HILSQL">'Modelo'!$C$4</definedName>
    <definedName name="R_MAT" localSheetId="4">'SALIDA'!$E$1:$E$599</definedName>
    <definedName name="R_MAT">'Plantilla'!$E$1:$E$26</definedName>
    <definedName name="R_NumColGru">'Definicion'!$C$12</definedName>
    <definedName name="R_NumCols">'Modelo'!$C$14</definedName>
    <definedName name="R_NUMGRUPOS">'Definicion'!$C$2</definedName>
    <definedName name="R_NumPars">'Modelo'!$G$14</definedName>
    <definedName name="R_Parametros">'Modelo'!$F$16:$H$27</definedName>
    <definedName name="R_Referencias" localSheetId="4">'Definicion'!#REF!</definedName>
    <definedName name="R_Referencias">'Definicion'!#REF!</definedName>
    <definedName name="R_Rep" localSheetId="4">'SALIDA'!$A$1:$H$600</definedName>
    <definedName name="R_Rep">'Plantilla'!$A$1:$H$27</definedName>
    <definedName name="R_TEMP1_DATOS">#REF!</definedName>
    <definedName name="R_TEMP2_DATOS">#REF!</definedName>
    <definedName name="R_TipCal" localSheetId="4">'Definicion'!#REF!</definedName>
    <definedName name="R_TipCal">'Definicion'!#REF!</definedName>
    <definedName name="RC_Cat_CodCia" localSheetId="4">'SALIDA'!$B$597</definedName>
    <definedName name="RC_Cat_CodCia">'Plantilla'!$B$24</definedName>
    <definedName name="RC_Cat_CodECat" localSheetId="4">'SALIDA'!$D$593</definedName>
    <definedName name="RC_Cat_CodECat">'Plantilla'!$D$20</definedName>
    <definedName name="RC_Cat_Codigo" localSheetId="4">'SALIDA'!$C$177</definedName>
    <definedName name="RC_Cat_Codigo">'Plantilla'!$C$16</definedName>
    <definedName name="RC_Cat_CodPer" localSheetId="4">'SALIDA'!$C$595</definedName>
    <definedName name="RC_Cat_CodPer">'Plantilla'!$C$22</definedName>
    <definedName name="RC_Cat_Des" localSheetId="4">'SALIDA'!$D$177</definedName>
    <definedName name="RC_Cat_Des">'Plantilla'!$D$16</definedName>
    <definedName name="RC_Cat_Inicial" localSheetId="4">'SALIDA'!#REF!</definedName>
    <definedName name="RC_Cat_Inicial">'Plantilla'!#REF!</definedName>
    <definedName name="RC_Cat_Inicial_SumaPer" localSheetId="4">'SALIDA'!$E$177</definedName>
    <definedName name="RC_Cat_Inicial_SumaPer">'Plantilla'!$E$16</definedName>
    <definedName name="RC_Cat_Tipo" localSheetId="4">'SALIDA'!$E$1</definedName>
    <definedName name="RC_Cat_Tipo">'Plantilla'!$E$1</definedName>
    <definedName name="RG_1" localSheetId="4">'SALIDA'!$A$7:$O$178</definedName>
    <definedName name="RG_1">'Plantilla'!$A$7:$O$17</definedName>
    <definedName name="RG_2" localSheetId="4">'SALIDA'!$A$9:$O$48</definedName>
    <definedName name="RG_2">'Plantilla'!$A$9:$O$15</definedName>
    <definedName name="RG_3" localSheetId="4">'SALIDA'!$A$10:$O$14</definedName>
    <definedName name="RG_3">'Plantilla'!$A$10:$O$13</definedName>
    <definedName name="RG_4" localSheetId="4">'SALIDA'!$A$11:$O$11</definedName>
    <definedName name="RG_4">'Plantilla'!$A$11:$O$11</definedName>
    <definedName name="RG_5" localSheetId="4">'SALIDA'!$A$11:$O$11</definedName>
    <definedName name="RG_5">'Plantilla'!$A$11:$O$11</definedName>
    <definedName name="RG_6" localSheetId="4">'SALIDA'!$C$177:$E$177</definedName>
    <definedName name="RG_6">'Plantilla'!$C$16:$E$16</definedName>
    <definedName name="RG_Mat" localSheetId="4">'SALIDA'!$E$1:$E$599</definedName>
    <definedName name="RG_Mat">'Plantilla'!$E$1:$E$26</definedName>
    <definedName name="RG_Rep" localSheetId="4">'SALIDA'!$A$1:$O$591</definedName>
    <definedName name="RG_Rep">'Plantilla'!$A$1:$O$18</definedName>
    <definedName name="_xlnm.Print_Titles" localSheetId="3">'Plantilla'!$1:$6</definedName>
    <definedName name="_xlnm.Print_Titles" localSheetId="4">'SALIDA'!$1:$6</definedName>
  </definedNames>
  <calcPr fullCalcOnLoad="1"/>
</workbook>
</file>

<file path=xl/sharedStrings.xml><?xml version="1.0" encoding="utf-8"?>
<sst xmlns="http://schemas.openxmlformats.org/spreadsheetml/2006/main" count="1155" uniqueCount="272">
  <si>
    <t>Partida/Grupo SubP/SubPartida</t>
  </si>
  <si>
    <t>Presupuesto</t>
  </si>
  <si>
    <t>Modificaciones</t>
  </si>
  <si>
    <t>Gast.Acum.</t>
  </si>
  <si>
    <t>Gasto del Trimestre</t>
  </si>
  <si>
    <t>Total Egresos</t>
  </si>
  <si>
    <t>Egresos</t>
  </si>
  <si>
    <t>Total del Programa</t>
  </si>
  <si>
    <t>Informe de Ejecución Presupuestaria - Por Programa</t>
  </si>
  <si>
    <t>Código de subperiodo (mes)</t>
  </si>
  <si>
    <t>Código de período presupuestario</t>
  </si>
  <si>
    <t>Código de estructura presupuestaria</t>
  </si>
  <si>
    <t>Código de compañía</t>
  </si>
  <si>
    <t>Código de SubPartida</t>
  </si>
  <si>
    <t>Componente SubPartida</t>
  </si>
  <si>
    <t>Código de Grupo SubPartida</t>
  </si>
  <si>
    <t>Componente Grupo SubPartida</t>
  </si>
  <si>
    <t>Código de Partida</t>
  </si>
  <si>
    <t>Componente Partida</t>
  </si>
  <si>
    <t>Código de Programa</t>
  </si>
  <si>
    <t>Componente Programa</t>
  </si>
  <si>
    <t>CP1</t>
  </si>
  <si>
    <t>CP7</t>
  </si>
  <si>
    <t>CP8</t>
  </si>
  <si>
    <t>CP9</t>
  </si>
  <si>
    <t>DC1</t>
  </si>
  <si>
    <t>DC7</t>
  </si>
  <si>
    <t>DC8</t>
  </si>
  <si>
    <t>DC9</t>
  </si>
  <si>
    <t>APROBADO</t>
  </si>
  <si>
    <t>ACUMULADOS</t>
  </si>
  <si>
    <t>ACUM_TOT</t>
  </si>
  <si>
    <t>P_PERIODO</t>
  </si>
  <si>
    <t>Total</t>
  </si>
  <si>
    <t>Total Partida</t>
  </si>
  <si>
    <t>Total Grupo SubPartida</t>
  </si>
  <si>
    <t>Total General</t>
  </si>
  <si>
    <t>&amp;APROBADO:Suma</t>
  </si>
  <si>
    <t>&amp;ACUMULADOS:Suma</t>
  </si>
  <si>
    <t>&amp;ACUM_TOT:Suma</t>
  </si>
  <si>
    <t>&amp;APROBADO</t>
  </si>
  <si>
    <t>&amp;ACUMULADOS</t>
  </si>
  <si>
    <t>&amp;ACUM_TOT</t>
  </si>
  <si>
    <t>&amp;CP1</t>
  </si>
  <si>
    <t>&amp;DC1</t>
  </si>
  <si>
    <t>&amp;CP7</t>
  </si>
  <si>
    <t>&amp;DC7</t>
  </si>
  <si>
    <t>&amp;DC8</t>
  </si>
  <si>
    <t>&amp;CP8</t>
  </si>
  <si>
    <t>&amp;CP9</t>
  </si>
  <si>
    <t>&amp;DC9</t>
  </si>
  <si>
    <t>ASIGNADO</t>
  </si>
  <si>
    <t>Programa</t>
  </si>
  <si>
    <t>Asignado</t>
  </si>
  <si>
    <t>Disponible</t>
  </si>
  <si>
    <t>&amp;ASIGNADO:Suma</t>
  </si>
  <si>
    <t>&amp;ASIGNADO</t>
  </si>
  <si>
    <t>Remuneraciones</t>
  </si>
  <si>
    <t>Remuneraciones Basicas</t>
  </si>
  <si>
    <t>Remuneraciones Eventuales</t>
  </si>
  <si>
    <t>Tiempo Extraordinario</t>
  </si>
  <si>
    <t>Incentivos Salariales</t>
  </si>
  <si>
    <t>Restric al Ejercicio Liberal de la Profe</t>
  </si>
  <si>
    <t>Servicios</t>
  </si>
  <si>
    <t>Servicios  Básicos</t>
  </si>
  <si>
    <t>Servicios Comerciales y Financieros</t>
  </si>
  <si>
    <t>Gastos de Viaje y Transporte</t>
  </si>
  <si>
    <t>Seguros, Reaseguros y Otras Obligaciones</t>
  </si>
  <si>
    <t>Capacitación y Protocolo</t>
  </si>
  <si>
    <t>Mantenimiento y Reparación</t>
  </si>
  <si>
    <t>Materiales y Suministros</t>
  </si>
  <si>
    <t>Productos Químicos y Conexos</t>
  </si>
  <si>
    <t>Materiales y Prod. Uso Const. y Mantenim</t>
  </si>
  <si>
    <t>Útiles, Materiales y Suministros Diverso</t>
  </si>
  <si>
    <t>Bienes Duraderos</t>
  </si>
  <si>
    <t>Maquinaria, Equipo y Mobiliario</t>
  </si>
  <si>
    <t>Equipo sanitario, de laboratorio e inves</t>
  </si>
  <si>
    <t>Construcciones, Adiciones y Mejoras</t>
  </si>
  <si>
    <t>Transferencias Corrientes</t>
  </si>
  <si>
    <t>PRO</t>
  </si>
  <si>
    <t>PAR</t>
  </si>
  <si>
    <t>SUB</t>
  </si>
  <si>
    <t>SSP</t>
  </si>
  <si>
    <t>%</t>
  </si>
  <si>
    <t>1</t>
  </si>
  <si>
    <t>0</t>
  </si>
  <si>
    <t>02</t>
  </si>
  <si>
    <t>05</t>
  </si>
  <si>
    <t>Transporte dentro del país</t>
  </si>
  <si>
    <t>Viáticos dentro del país</t>
  </si>
  <si>
    <t>07</t>
  </si>
  <si>
    <t>Actividades protocolarias y sociales</t>
  </si>
  <si>
    <t>Sueldos para Cargos Fijos</t>
  </si>
  <si>
    <t>03</t>
  </si>
  <si>
    <t>Retribución por Años Servidos</t>
  </si>
  <si>
    <t>04</t>
  </si>
  <si>
    <t>Salario Escolar</t>
  </si>
  <si>
    <t>99</t>
  </si>
  <si>
    <t>06</t>
  </si>
  <si>
    <t>Seguros</t>
  </si>
  <si>
    <t>2</t>
  </si>
  <si>
    <t>5</t>
  </si>
  <si>
    <t>Equipo y mobiliario de oficina</t>
  </si>
  <si>
    <t>6</t>
  </si>
  <si>
    <t>Útiles y materiales de oficina y computo</t>
  </si>
  <si>
    <t>Otros servicios básicos</t>
  </si>
  <si>
    <t>Impresión, encuadernación y otros</t>
  </si>
  <si>
    <t>08</t>
  </si>
  <si>
    <t>Repuestos y accesorios</t>
  </si>
  <si>
    <t>Servicio de telecomunicaciones</t>
  </si>
  <si>
    <t>Herramientas e instrumentos</t>
  </si>
  <si>
    <t>Maquinaria y equipo diverso</t>
  </si>
  <si>
    <t>Mant. y rep. equipo computo y sist. info</t>
  </si>
  <si>
    <t>4</t>
  </si>
  <si>
    <t>Instalaciones</t>
  </si>
  <si>
    <t>3</t>
  </si>
  <si>
    <t>Otros mat. y productos de uso en constru</t>
  </si>
  <si>
    <t>P_C1</t>
  </si>
  <si>
    <t>P_C1_V</t>
  </si>
  <si>
    <t>P_C7</t>
  </si>
  <si>
    <t>P_C7_V</t>
  </si>
  <si>
    <t>P_C8</t>
  </si>
  <si>
    <t>P_C8_V</t>
  </si>
  <si>
    <t>P_C9</t>
  </si>
  <si>
    <t>P_C9_V</t>
  </si>
  <si>
    <t>ColIni</t>
  </si>
  <si>
    <t>FilIni</t>
  </si>
  <si>
    <t>Alto</t>
  </si>
  <si>
    <t>Ancho</t>
  </si>
  <si>
    <t>FilFin</t>
  </si>
  <si>
    <t>ColFin</t>
  </si>
  <si>
    <t>IdCol</t>
  </si>
  <si>
    <t>Cruzado</t>
  </si>
  <si>
    <t>IdGruMat</t>
  </si>
  <si>
    <t>IdGrupo</t>
  </si>
  <si>
    <t>01</t>
  </si>
  <si>
    <t>EGR</t>
  </si>
  <si>
    <t>Num.Grupos</t>
  </si>
  <si>
    <t>NbRango</t>
  </si>
  <si>
    <t>HilSql</t>
  </si>
  <si>
    <t>Cod.Reporte</t>
  </si>
  <si>
    <t>P_USUARIO</t>
  </si>
  <si>
    <t>P_CONTRASENA</t>
  </si>
  <si>
    <t>P_HILCONEXION</t>
  </si>
  <si>
    <t>P_CODCIA</t>
  </si>
  <si>
    <t>NUMPARS</t>
  </si>
  <si>
    <t>P_DESCIA</t>
  </si>
  <si>
    <t>Matricial</t>
  </si>
  <si>
    <t>Columnas</t>
  </si>
  <si>
    <t>Código</t>
  </si>
  <si>
    <t>Tipo</t>
  </si>
  <si>
    <t>Id</t>
  </si>
  <si>
    <t>Parámetros</t>
  </si>
  <si>
    <t>S</t>
  </si>
  <si>
    <t>N</t>
  </si>
  <si>
    <t>Num.Col.Gru.</t>
  </si>
  <si>
    <t>RG_Rep</t>
  </si>
  <si>
    <t>RG_3</t>
  </si>
  <si>
    <t>RG_4</t>
  </si>
  <si>
    <t>RG_1</t>
  </si>
  <si>
    <t>RG_2</t>
  </si>
  <si>
    <t>P_CODECAT</t>
  </si>
  <si>
    <t>P_CODPER</t>
  </si>
  <si>
    <t>R_CATPRE09</t>
  </si>
  <si>
    <t>P_CODREP</t>
  </si>
  <si>
    <t xml:space="preserve"> </t>
  </si>
  <si>
    <t>Décimo Tercer Mes</t>
  </si>
  <si>
    <t>Contribución Patr.al Seguro Salud CCSS</t>
  </si>
  <si>
    <t>Contribución Patronal al INA</t>
  </si>
  <si>
    <t>Contribución Patronal al FODESAF</t>
  </si>
  <si>
    <t>Contribución Patronal Banco Popular y De</t>
  </si>
  <si>
    <t>Contribuciones Patr al Des. y Seg. Soci</t>
  </si>
  <si>
    <t>Aporte Patronal Rég. Oblig. Pens. Comple</t>
  </si>
  <si>
    <t>Aporte Patronal Fondo de Cap. Laboral</t>
  </si>
  <si>
    <t>Contrib.Patr. Otros Fondos Ad.Entes Pub</t>
  </si>
  <si>
    <t>Contribuciones Patr. Fon. Pen y Fon. Cap</t>
  </si>
  <si>
    <t>SENARA</t>
  </si>
  <si>
    <t>P_TITFIL</t>
  </si>
  <si>
    <t>sia.world</t>
  </si>
  <si>
    <t>Servicios Especiales</t>
  </si>
  <si>
    <t>Suplencias</t>
  </si>
  <si>
    <t>Dietas</t>
  </si>
  <si>
    <t>Otros incentivos salariales</t>
  </si>
  <si>
    <t>Contribución Patr. Seguro Pens. CCSS</t>
  </si>
  <si>
    <t>Contrib.Patr.Otros Fondos Ad.Entes Priv</t>
  </si>
  <si>
    <t>Otras Remuneraciones</t>
  </si>
  <si>
    <t>Remuneraciones Diversas</t>
  </si>
  <si>
    <t>Alquileres de Edificios, Locales y Terre</t>
  </si>
  <si>
    <t>Alquileres</t>
  </si>
  <si>
    <t>Servicio de agua y alcantarillado</t>
  </si>
  <si>
    <t>Servicio de energía eléctrica</t>
  </si>
  <si>
    <t>Servicio de correo</t>
  </si>
  <si>
    <t>Información</t>
  </si>
  <si>
    <t>Publicidad y propaganda</t>
  </si>
  <si>
    <t>Transporte de bienes</t>
  </si>
  <si>
    <t>Comisiones y gastos por servicios financ</t>
  </si>
  <si>
    <t>Servicios generales</t>
  </si>
  <si>
    <t>Otros servicios de gestión y apoyo</t>
  </si>
  <si>
    <t>Servicio de Gestión y Apoyo</t>
  </si>
  <si>
    <t>Actividades de capacitación</t>
  </si>
  <si>
    <t>Mantenimiento de edificios y locales</t>
  </si>
  <si>
    <t>Mant. y rep. de maquinaria y equipo tran</t>
  </si>
  <si>
    <t>Mant. y rep. de equipo de comunicación</t>
  </si>
  <si>
    <t>Mant. y rep. equipo y mobiliario oficina</t>
  </si>
  <si>
    <t>Mantenimiento y reparación otros equipos</t>
  </si>
  <si>
    <t>Deducibles</t>
  </si>
  <si>
    <t>Otros servicios no específicados</t>
  </si>
  <si>
    <t>Servicios Diversos</t>
  </si>
  <si>
    <t>Combustibles y lubricantes</t>
  </si>
  <si>
    <t>Productos farmaceuticos y medicinales</t>
  </si>
  <si>
    <t>Otros productos químicos</t>
  </si>
  <si>
    <t>Alimentos y bebidas</t>
  </si>
  <si>
    <t>Alimentos y Productos Agropecuarios</t>
  </si>
  <si>
    <t>Materiales y productos metálicos</t>
  </si>
  <si>
    <t>Madera y sus derivados</t>
  </si>
  <si>
    <t>Mat. y prod. eléct. telefónicos y comput</t>
  </si>
  <si>
    <t>Materiales y productos de vidrio</t>
  </si>
  <si>
    <t>Materiales y productos de plástico</t>
  </si>
  <si>
    <t>Útiles y materiales médico, hospitalario</t>
  </si>
  <si>
    <t>Productos de papel cartón e impresos</t>
  </si>
  <si>
    <t>Textiles y vesturios</t>
  </si>
  <si>
    <t>Útiles y materiales de limpieza</t>
  </si>
  <si>
    <t>Útiles y materiales de cocina y comedor</t>
  </si>
  <si>
    <t>Otros útiles, materiales y suministros d</t>
  </si>
  <si>
    <t>Equipo de comunicación</t>
  </si>
  <si>
    <t>Transferencias Corrientes al Sector Públ</t>
  </si>
  <si>
    <t>Becas a funcionarios</t>
  </si>
  <si>
    <t>Transferencias Corrientes a Personas</t>
  </si>
  <si>
    <t>Prestaciones legales</t>
  </si>
  <si>
    <t>Otras prestaciones</t>
  </si>
  <si>
    <t>Prestaciones</t>
  </si>
  <si>
    <t>Sumas Sin Asignación Presupuestaria</t>
  </si>
  <si>
    <t>9</t>
  </si>
  <si>
    <t>Cuentas Especiales</t>
  </si>
  <si>
    <t>Actividades centrales</t>
  </si>
  <si>
    <t>Alquiler de Maquinaria, Equipo y Mobilia</t>
  </si>
  <si>
    <t>Manten. de instalaciones y otras obras</t>
  </si>
  <si>
    <t>Otros impuestos</t>
  </si>
  <si>
    <t>09</t>
  </si>
  <si>
    <t>Impuestos</t>
  </si>
  <si>
    <t>Servicios de regulación</t>
  </si>
  <si>
    <t>Útiles y materiales de resguardo y segur</t>
  </si>
  <si>
    <t>Edificios</t>
  </si>
  <si>
    <t>Indemnizaciones</t>
  </si>
  <si>
    <t>Otras Transf. Corrientes Sector Privado</t>
  </si>
  <si>
    <t>Desarrollo hidroproductivo en DRAT</t>
  </si>
  <si>
    <t>Desarrollo hidroprod obras R y D PARD</t>
  </si>
  <si>
    <t>Invest preserv y explotación rec hidr</t>
  </si>
  <si>
    <t>Tintas, pinturas y diluyentes</t>
  </si>
  <si>
    <t>Herramientas, Repuestos y Accesorios</t>
  </si>
  <si>
    <t>Materiales y prod. minerales y asfalticos</t>
  </si>
  <si>
    <t>Equipo de transporte</t>
  </si>
  <si>
    <t xml:space="preserve">Select 
 CP1, CP7, CP8, CP9,
 DC1, DC7, DC8, DC9,
Sum(Asignado) Asignado,
Sum(Aprobado) Aprobado,
Sum(Acumulados) Acumulados,
Sum(Acum_Tot) Acum_Tot
from (
Select 
CP1, CP7, CP8, CP9,
Side_Pre.Pre_TraeDesc(:P_CodCia,:P_CodEcat,:P_C1,CC,CP1) DC1,
Side_Pre.Pre_TraeDesc(:P_CodCia,:P_CodEcat,:P_C7,CC,CP7) DC7,
Side_Pre.Pre_TraeDesc(:P_CodCia,:P_CodEcat,:P_C8,CC,CP8) DC8,
Side_Pre.Pre_TraeDesc(:P_CodCia,:P_CodEcat,:P_C9,CC,CP9) DC9,
Sum(Asignado) Asignado,
Sum(Aprobado) Aprobado,
Sum(Acumulados) Acumulados,
Sum(Acum_Tot) Acum_Tot
from(
Select 
Cat_Codigo CC,
SubStr(Cat_Codigo,:pi1,:nc1) CP1,
SubStr(Cat_Codigo,:pi7,:nc7) CP7,
SubStr(Cat_Codigo,:pi8,:nc8) CP8,
SubStr(Cat_Codigo,:pi9,:nc9) CP9,
Asignado,
Sum((DCAT_SUMMODINT-DCAT_RESMODINT)+(DCAT_SUMMODEXT-DCAT_RESMODEXT)+(DCAT_SUMMODPE-DCAT_RESMODPE)+(DCAT_SUMMODTRA-DCAT_RESMODTRA)) Aprobado,
Sum( Case 
     When TO_NUMBER(DCAT_CODDPER) &lt; MI then DCAT_EJEEG
  else 0
  end
 ) Acumulados,
Sum( Case 
     When  TO_NUMBER(DCAT_CODDPER) BetWeen MI and to_Number(:P_Periodo)  
        then DCAT_EJEEG
  else 0
  end
 ) Acum_Tot
From (SELECT
trunc((to_Number(:P_Periodo)-1)/3)*3+1 MI
FROM DUAL) Cmp  
,Openside.Side_Pre_Cat_Enc_V
,OpenSide.Side_Pre_DCat
where 
Cat_CodCia  = :P_CodCia
And Cat_CodPer = :P_CodPer
And Cat_CodECat = :P_CodECat
And cat_tipo = 'E'
And Cat_Codigo like Pre_TraerPatCtaCmp(:p_CodCia,:p_CodECat
,:p_c1,:P_c1_v,:p_c7,:P_c7_v,:p_c8,:P_c8_v,:p_c9,:P_c9_v)
And DCat_CodCia   = Cat_CodCia
And DCat_CodPer   = Cat_CodPer
And DCat_CodCat   = Cat_Codigo
And to_Number(DCat_CodDPer) &lt;= to_Number(:p_Periodo)
Group by 
 Cat_Codigo
,Asignado 
) PC
Where Asignado &lt;&gt; 0 
or Aprobado &lt;&gt; 0 
or Acumulados &lt;&gt; 0 
or Acum_Tot &lt;&gt; 0 
Group by CC
,CP1, CP7, CP8, CP9
)
Group by 
 CP1, CP7, CP8, CP9,
 DC1, DC7, DC8, DC9
</t>
  </si>
  <si>
    <t>MMONESTEL</t>
  </si>
  <si>
    <t>›Ž…w›—Š…„v„</t>
  </si>
  <si>
    <t>Servicios de Tecnologías de información</t>
  </si>
  <si>
    <t>Servicios en ciencias de la salud</t>
  </si>
  <si>
    <t>Servicios jurídicos</t>
  </si>
  <si>
    <t>Servicios en ciencias económicas y sociales</t>
  </si>
  <si>
    <t>Equipo de computo</t>
  </si>
  <si>
    <t>Bienes intangibles</t>
  </si>
  <si>
    <t>Bienes Duraderos Diversos</t>
  </si>
  <si>
    <t>Transferencias corrientes al Gobierno Central</t>
  </si>
  <si>
    <t>Transf. corrientes a Organos Desconcentrados</t>
  </si>
  <si>
    <t>Servicios de ingeniería y arquitectura</t>
  </si>
  <si>
    <t>Maquinaria y equipo para l aproducción</t>
  </si>
  <si>
    <t>Transferencias de Capital Inst. Descent.</t>
  </si>
  <si>
    <t>Transferencias de Capital a Sector Públi</t>
  </si>
  <si>
    <t>7</t>
  </si>
  <si>
    <t>Transferencias de Capital</t>
  </si>
  <si>
    <t>Sumas libres sin asignación presupuestar</t>
  </si>
  <si>
    <t>al 15 enero 2019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</si>
</sst>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/>
    </xf>
    <xf numFmtId="0" fontId="0" fillId="0" borderId="17" xfId="0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6.140625" style="13" bestFit="1" customWidth="1"/>
    <col min="2" max="2" width="12.7109375" style="13" bestFit="1" customWidth="1"/>
    <col min="3" max="3" width="8.57421875" style="0" customWidth="1"/>
  </cols>
  <sheetData>
    <row r="1" spans="1:2" ht="12.75">
      <c r="A1" s="13" t="s">
        <v>145</v>
      </c>
      <c r="B1" s="15">
        <v>18</v>
      </c>
    </row>
    <row r="2" spans="1:3" ht="12.75">
      <c r="A2" s="13" t="s">
        <v>144</v>
      </c>
      <c r="B2" s="13" t="s">
        <v>135</v>
      </c>
      <c r="C2" t="s">
        <v>153</v>
      </c>
    </row>
    <row r="3" spans="1:3" ht="12.75">
      <c r="A3" s="13" t="s">
        <v>146</v>
      </c>
      <c r="B3" s="13" t="s">
        <v>176</v>
      </c>
      <c r="C3" t="s">
        <v>153</v>
      </c>
    </row>
    <row r="4" spans="1:3" ht="12.75">
      <c r="A4" s="13" t="s">
        <v>161</v>
      </c>
      <c r="B4" s="13" t="s">
        <v>136</v>
      </c>
      <c r="C4" t="s">
        <v>153</v>
      </c>
    </row>
    <row r="5" spans="1:3" ht="12.75">
      <c r="A5" s="13" t="s">
        <v>162</v>
      </c>
      <c r="B5" s="15">
        <v>2019</v>
      </c>
      <c r="C5" t="s">
        <v>153</v>
      </c>
    </row>
    <row r="6" spans="1:3" ht="12.75">
      <c r="A6" s="13" t="s">
        <v>32</v>
      </c>
      <c r="B6" s="13" t="s">
        <v>84</v>
      </c>
      <c r="C6" t="s">
        <v>153</v>
      </c>
    </row>
    <row r="7" spans="1:3" ht="12.75">
      <c r="A7" s="13" t="s">
        <v>117</v>
      </c>
      <c r="B7" s="13" t="s">
        <v>79</v>
      </c>
      <c r="C7" t="s">
        <v>153</v>
      </c>
    </row>
    <row r="8" spans="1:3" ht="12.75">
      <c r="A8" s="13" t="s">
        <v>118</v>
      </c>
      <c r="B8" s="13" t="s">
        <v>83</v>
      </c>
      <c r="C8" t="s">
        <v>153</v>
      </c>
    </row>
    <row r="9" spans="1:3" ht="12.75">
      <c r="A9" s="13" t="s">
        <v>119</v>
      </c>
      <c r="B9" s="13" t="s">
        <v>80</v>
      </c>
      <c r="C9" t="s">
        <v>153</v>
      </c>
    </row>
    <row r="10" spans="1:3" ht="12.75">
      <c r="A10" t="s">
        <v>120</v>
      </c>
      <c r="B10" s="13" t="s">
        <v>83</v>
      </c>
      <c r="C10" t="s">
        <v>153</v>
      </c>
    </row>
    <row r="11" spans="1:3" ht="12.75">
      <c r="A11" t="s">
        <v>121</v>
      </c>
      <c r="B11" s="13" t="s">
        <v>81</v>
      </c>
      <c r="C11" t="s">
        <v>153</v>
      </c>
    </row>
    <row r="12" spans="1:3" ht="12.75">
      <c r="A12" t="s">
        <v>122</v>
      </c>
      <c r="B12" s="13" t="s">
        <v>83</v>
      </c>
      <c r="C12" t="s">
        <v>153</v>
      </c>
    </row>
    <row r="13" spans="1:3" ht="12.75">
      <c r="A13" t="s">
        <v>123</v>
      </c>
      <c r="B13" s="13" t="s">
        <v>82</v>
      </c>
      <c r="C13" t="s">
        <v>153</v>
      </c>
    </row>
    <row r="14" spans="1:3" ht="12.75">
      <c r="A14" t="s">
        <v>124</v>
      </c>
      <c r="B14" s="13" t="s">
        <v>83</v>
      </c>
      <c r="C14" t="s">
        <v>153</v>
      </c>
    </row>
    <row r="15" spans="1:3" ht="12.75">
      <c r="A15" t="s">
        <v>164</v>
      </c>
      <c r="B15" s="13" t="s">
        <v>163</v>
      </c>
      <c r="C15" t="s">
        <v>153</v>
      </c>
    </row>
    <row r="16" spans="1:3" ht="12.75">
      <c r="A16" t="s">
        <v>177</v>
      </c>
      <c r="B16" s="13" t="s">
        <v>165</v>
      </c>
      <c r="C16" t="s">
        <v>153</v>
      </c>
    </row>
    <row r="17" spans="1:3" ht="12.75">
      <c r="A17" t="s">
        <v>141</v>
      </c>
      <c r="B17" s="13" t="s">
        <v>253</v>
      </c>
      <c r="C17" t="s">
        <v>153</v>
      </c>
    </row>
    <row r="18" spans="1:3" ht="12.75">
      <c r="A18" t="s">
        <v>142</v>
      </c>
      <c r="B18" s="13" t="s">
        <v>254</v>
      </c>
      <c r="C18" t="s">
        <v>153</v>
      </c>
    </row>
    <row r="19" spans="1:2" ht="12.75">
      <c r="A19" s="13" t="s">
        <v>143</v>
      </c>
      <c r="B19" s="13" t="s">
        <v>178</v>
      </c>
    </row>
    <row r="20" spans="1:2" ht="12.75">
      <c r="A20" s="13" t="s">
        <v>165</v>
      </c>
      <c r="B20" s="13" t="s">
        <v>165</v>
      </c>
    </row>
    <row r="21" spans="1:2" ht="12.75">
      <c r="A21" s="13" t="s">
        <v>165</v>
      </c>
      <c r="B21" s="13" t="s">
        <v>165</v>
      </c>
    </row>
    <row r="22" spans="1:2" ht="12.75">
      <c r="A22" s="13" t="s">
        <v>165</v>
      </c>
      <c r="B22" s="13" t="s">
        <v>165</v>
      </c>
    </row>
    <row r="23" spans="1:2" ht="12.75">
      <c r="A23" s="13" t="s">
        <v>165</v>
      </c>
      <c r="B23" s="13" t="s">
        <v>165</v>
      </c>
    </row>
    <row r="24" spans="1:2" ht="12.75">
      <c r="A24" s="13" t="s">
        <v>165</v>
      </c>
      <c r="B24" s="13" t="s">
        <v>165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7"/>
  <sheetViews>
    <sheetView zoomScalePageLayoutView="0" workbookViewId="0" topLeftCell="A1">
      <selection activeCell="I8" sqref="I8"/>
    </sheetView>
  </sheetViews>
  <sheetFormatPr defaultColWidth="11.421875" defaultRowHeight="12.75"/>
  <cols>
    <col min="2" max="2" width="17.00390625" style="0" bestFit="1" customWidth="1"/>
    <col min="3" max="3" width="12.7109375" style="0" bestFit="1" customWidth="1"/>
    <col min="6" max="6" width="12.7109375" style="0" customWidth="1"/>
  </cols>
  <sheetData>
    <row r="1" ht="13.5" thickBot="1"/>
    <row r="2" spans="2:3" ht="13.5" thickBot="1">
      <c r="B2" s="1" t="s">
        <v>140</v>
      </c>
      <c r="C2" s="16" t="s">
        <v>163</v>
      </c>
    </row>
    <row r="3" ht="13.5" thickBot="1"/>
    <row r="4" spans="2:8" ht="12.75">
      <c r="B4" s="1" t="s">
        <v>139</v>
      </c>
      <c r="C4" s="57" t="s">
        <v>252</v>
      </c>
      <c r="D4" s="58"/>
      <c r="E4" s="58"/>
      <c r="F4" s="58"/>
      <c r="G4" s="58"/>
      <c r="H4" s="59"/>
    </row>
    <row r="5" spans="3:8" ht="12.75">
      <c r="C5" s="60"/>
      <c r="D5" s="61"/>
      <c r="E5" s="61"/>
      <c r="F5" s="61"/>
      <c r="G5" s="61"/>
      <c r="H5" s="62"/>
    </row>
    <row r="6" spans="3:8" ht="12.75">
      <c r="C6" s="60"/>
      <c r="D6" s="61"/>
      <c r="E6" s="61"/>
      <c r="F6" s="61"/>
      <c r="G6" s="61"/>
      <c r="H6" s="62"/>
    </row>
    <row r="7" spans="3:8" ht="12.75">
      <c r="C7" s="60"/>
      <c r="D7" s="61"/>
      <c r="E7" s="61"/>
      <c r="F7" s="61"/>
      <c r="G7" s="61"/>
      <c r="H7" s="62"/>
    </row>
    <row r="8" spans="3:8" ht="12.75">
      <c r="C8" s="60"/>
      <c r="D8" s="61"/>
      <c r="E8" s="61"/>
      <c r="F8" s="61"/>
      <c r="G8" s="61"/>
      <c r="H8" s="62"/>
    </row>
    <row r="9" spans="3:8" ht="12.75">
      <c r="C9" s="60"/>
      <c r="D9" s="61"/>
      <c r="E9" s="61"/>
      <c r="F9" s="61"/>
      <c r="G9" s="61"/>
      <c r="H9" s="62"/>
    </row>
    <row r="10" spans="3:8" ht="13.5" thickBot="1">
      <c r="C10" s="63"/>
      <c r="D10" s="64"/>
      <c r="E10" s="64"/>
      <c r="F10" s="64"/>
      <c r="G10" s="64"/>
      <c r="H10" s="65"/>
    </row>
    <row r="13" ht="13.5" thickBot="1"/>
    <row r="14" spans="2:7" ht="13.5" thickBot="1">
      <c r="B14" s="1" t="s">
        <v>148</v>
      </c>
      <c r="C14" s="12">
        <v>12</v>
      </c>
      <c r="F14" s="1" t="s">
        <v>152</v>
      </c>
      <c r="G14" s="12">
        <v>12</v>
      </c>
    </row>
    <row r="15" spans="2:6" ht="12.75">
      <c r="B15" s="21" t="s">
        <v>149</v>
      </c>
      <c r="C15" s="21" t="s">
        <v>150</v>
      </c>
      <c r="D15" s="21" t="s">
        <v>151</v>
      </c>
      <c r="F15" s="21" t="s">
        <v>149</v>
      </c>
    </row>
    <row r="16" spans="2:8" ht="12.75">
      <c r="B16" t="s">
        <v>21</v>
      </c>
      <c r="C16" t="s">
        <v>153</v>
      </c>
      <c r="D16">
        <v>1</v>
      </c>
      <c r="F16" t="s">
        <v>32</v>
      </c>
      <c r="G16" t="s">
        <v>153</v>
      </c>
      <c r="H16" s="8" t="s">
        <v>9</v>
      </c>
    </row>
    <row r="17" spans="2:8" ht="12.75">
      <c r="B17" t="s">
        <v>22</v>
      </c>
      <c r="C17" t="s">
        <v>153</v>
      </c>
      <c r="D17">
        <v>2</v>
      </c>
      <c r="F17" t="s">
        <v>162</v>
      </c>
      <c r="G17" t="s">
        <v>153</v>
      </c>
      <c r="H17" s="8" t="s">
        <v>10</v>
      </c>
    </row>
    <row r="18" spans="2:8" ht="12.75">
      <c r="B18" t="s">
        <v>23</v>
      </c>
      <c r="C18" t="s">
        <v>153</v>
      </c>
      <c r="D18">
        <v>3</v>
      </c>
      <c r="F18" t="s">
        <v>161</v>
      </c>
      <c r="G18" t="s">
        <v>153</v>
      </c>
      <c r="H18" s="8" t="s">
        <v>11</v>
      </c>
    </row>
    <row r="19" spans="2:8" ht="12.75">
      <c r="B19" t="s">
        <v>24</v>
      </c>
      <c r="C19" t="s">
        <v>153</v>
      </c>
      <c r="D19">
        <v>4</v>
      </c>
      <c r="F19" t="s">
        <v>144</v>
      </c>
      <c r="G19" t="s">
        <v>153</v>
      </c>
      <c r="H19" s="8" t="s">
        <v>12</v>
      </c>
    </row>
    <row r="20" spans="2:8" ht="12.75">
      <c r="B20" t="s">
        <v>25</v>
      </c>
      <c r="C20" t="s">
        <v>153</v>
      </c>
      <c r="D20">
        <v>5</v>
      </c>
      <c r="F20" t="s">
        <v>124</v>
      </c>
      <c r="G20" t="s">
        <v>153</v>
      </c>
      <c r="H20" s="8" t="s">
        <v>13</v>
      </c>
    </row>
    <row r="21" spans="2:8" ht="12.75">
      <c r="B21" t="s">
        <v>26</v>
      </c>
      <c r="C21" t="s">
        <v>153</v>
      </c>
      <c r="D21">
        <v>6</v>
      </c>
      <c r="F21" t="s">
        <v>123</v>
      </c>
      <c r="G21" t="s">
        <v>153</v>
      </c>
      <c r="H21" s="8" t="s">
        <v>14</v>
      </c>
    </row>
    <row r="22" spans="2:8" ht="12.75">
      <c r="B22" t="s">
        <v>27</v>
      </c>
      <c r="C22" t="s">
        <v>153</v>
      </c>
      <c r="D22">
        <v>7</v>
      </c>
      <c r="F22" t="s">
        <v>122</v>
      </c>
      <c r="G22" t="s">
        <v>153</v>
      </c>
      <c r="H22" s="22" t="s">
        <v>15</v>
      </c>
    </row>
    <row r="23" spans="2:8" ht="12.75">
      <c r="B23" t="s">
        <v>28</v>
      </c>
      <c r="C23" t="s">
        <v>153</v>
      </c>
      <c r="D23">
        <v>8</v>
      </c>
      <c r="F23" t="s">
        <v>121</v>
      </c>
      <c r="G23" t="s">
        <v>153</v>
      </c>
      <c r="H23" t="s">
        <v>16</v>
      </c>
    </row>
    <row r="24" spans="2:8" ht="12.75">
      <c r="B24" t="s">
        <v>51</v>
      </c>
      <c r="C24" t="s">
        <v>154</v>
      </c>
      <c r="D24">
        <v>9</v>
      </c>
      <c r="F24" t="s">
        <v>120</v>
      </c>
      <c r="G24" t="s">
        <v>153</v>
      </c>
      <c r="H24" t="s">
        <v>17</v>
      </c>
    </row>
    <row r="25" spans="2:8" ht="12.75">
      <c r="B25" t="s">
        <v>29</v>
      </c>
      <c r="C25" t="s">
        <v>154</v>
      </c>
      <c r="D25">
        <v>10</v>
      </c>
      <c r="F25" t="s">
        <v>119</v>
      </c>
      <c r="G25" t="s">
        <v>153</v>
      </c>
      <c r="H25" t="s">
        <v>18</v>
      </c>
    </row>
    <row r="26" spans="2:8" ht="12.75">
      <c r="B26" t="s">
        <v>30</v>
      </c>
      <c r="C26" t="s">
        <v>154</v>
      </c>
      <c r="D26">
        <v>11</v>
      </c>
      <c r="F26" t="s">
        <v>118</v>
      </c>
      <c r="G26" t="s">
        <v>153</v>
      </c>
      <c r="H26" t="s">
        <v>19</v>
      </c>
    </row>
    <row r="27" spans="2:8" ht="12.75">
      <c r="B27" t="s">
        <v>31</v>
      </c>
      <c r="C27" t="s">
        <v>154</v>
      </c>
      <c r="D27">
        <v>12</v>
      </c>
      <c r="F27" t="s">
        <v>117</v>
      </c>
      <c r="G27" t="s">
        <v>153</v>
      </c>
      <c r="H27" t="s">
        <v>20</v>
      </c>
    </row>
  </sheetData>
  <sheetProtection/>
  <mergeCells count="1">
    <mergeCell ref="C4:H10"/>
  </mergeCells>
  <printOptions/>
  <pageMargins left="0.75" right="0.75" top="1" bottom="1" header="0" footer="0"/>
  <pageSetup horizontalDpi="120" verticalDpi="12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0">
      <selection activeCell="A27" sqref="A27:IV28"/>
    </sheetView>
  </sheetViews>
  <sheetFormatPr defaultColWidth="11.421875" defaultRowHeight="12.75"/>
  <cols>
    <col min="2" max="2" width="12.7109375" style="0" customWidth="1"/>
    <col min="3" max="3" width="22.140625" style="0" customWidth="1"/>
    <col min="4" max="4" width="12.7109375" style="0" bestFit="1" customWidth="1"/>
    <col min="6" max="6" width="14.57421875" style="0" bestFit="1" customWidth="1"/>
    <col min="7" max="8" width="15.8515625" style="0" bestFit="1" customWidth="1"/>
    <col min="9" max="9" width="22.140625" style="0" bestFit="1" customWidth="1"/>
    <col min="12" max="12" width="12.7109375" style="0" bestFit="1" customWidth="1"/>
  </cols>
  <sheetData>
    <row r="1" ht="13.5" thickBot="1"/>
    <row r="2" spans="2:3" ht="13.5" thickBot="1">
      <c r="B2" s="1" t="s">
        <v>137</v>
      </c>
      <c r="C2" s="12">
        <v>5</v>
      </c>
    </row>
    <row r="4" spans="2:12" ht="13.5" thickBot="1">
      <c r="B4" s="1" t="s">
        <v>151</v>
      </c>
      <c r="C4" s="1" t="s">
        <v>138</v>
      </c>
      <c r="D4" s="1" t="s">
        <v>132</v>
      </c>
      <c r="E4" s="1" t="s">
        <v>133</v>
      </c>
      <c r="F4" s="1" t="s">
        <v>126</v>
      </c>
      <c r="G4" s="1" t="s">
        <v>125</v>
      </c>
      <c r="H4" s="1" t="s">
        <v>129</v>
      </c>
      <c r="I4" s="1" t="s">
        <v>130</v>
      </c>
      <c r="J4" s="1" t="s">
        <v>127</v>
      </c>
      <c r="K4" s="1" t="s">
        <v>128</v>
      </c>
      <c r="L4" s="1" t="s">
        <v>147</v>
      </c>
    </row>
    <row r="5" spans="2:12" ht="12.75">
      <c r="B5" s="14">
        <v>1</v>
      </c>
      <c r="C5" s="11" t="s">
        <v>156</v>
      </c>
      <c r="D5" s="3" t="b">
        <v>0</v>
      </c>
      <c r="E5" s="3">
        <v>0</v>
      </c>
      <c r="F5" s="3">
        <v>1</v>
      </c>
      <c r="G5" s="3">
        <v>1</v>
      </c>
      <c r="H5" s="3">
        <v>19</v>
      </c>
      <c r="I5" s="3">
        <v>16</v>
      </c>
      <c r="J5" s="3">
        <v>19</v>
      </c>
      <c r="K5" s="3">
        <v>16</v>
      </c>
      <c r="L5" s="4" t="b">
        <v>0</v>
      </c>
    </row>
    <row r="6" spans="2:12" ht="12.75">
      <c r="B6" s="19">
        <v>2</v>
      </c>
      <c r="C6" s="8" t="s">
        <v>159</v>
      </c>
      <c r="D6" s="6" t="b">
        <v>0</v>
      </c>
      <c r="E6" s="6">
        <v>0</v>
      </c>
      <c r="F6" s="6">
        <v>7</v>
      </c>
      <c r="G6" s="6">
        <v>1</v>
      </c>
      <c r="H6" s="6">
        <v>18</v>
      </c>
      <c r="I6" s="6">
        <v>16</v>
      </c>
      <c r="J6" s="6">
        <v>12</v>
      </c>
      <c r="K6" s="6">
        <v>16</v>
      </c>
      <c r="L6" s="7" t="b">
        <v>0</v>
      </c>
    </row>
    <row r="7" spans="2:12" ht="12.75">
      <c r="B7" s="19">
        <v>3</v>
      </c>
      <c r="C7" s="8" t="s">
        <v>160</v>
      </c>
      <c r="D7" s="6" t="b">
        <v>0</v>
      </c>
      <c r="E7" s="6">
        <v>0</v>
      </c>
      <c r="F7" s="6">
        <v>9</v>
      </c>
      <c r="G7" s="6">
        <v>1</v>
      </c>
      <c r="H7" s="6">
        <v>16</v>
      </c>
      <c r="I7" s="6">
        <v>16</v>
      </c>
      <c r="J7" s="6">
        <v>8</v>
      </c>
      <c r="K7" s="6">
        <v>16</v>
      </c>
      <c r="L7" s="7" t="b">
        <v>0</v>
      </c>
    </row>
    <row r="8" spans="2:12" ht="12.75">
      <c r="B8" s="19">
        <v>4</v>
      </c>
      <c r="C8" s="8" t="s">
        <v>157</v>
      </c>
      <c r="D8" s="6" t="b">
        <v>0</v>
      </c>
      <c r="E8" s="6">
        <v>0</v>
      </c>
      <c r="F8" s="6">
        <v>10</v>
      </c>
      <c r="G8" s="6">
        <v>1</v>
      </c>
      <c r="H8" s="6">
        <v>14</v>
      </c>
      <c r="I8" s="6">
        <v>16</v>
      </c>
      <c r="J8" s="6">
        <v>5</v>
      </c>
      <c r="K8" s="6">
        <v>16</v>
      </c>
      <c r="L8" s="7" t="b">
        <v>0</v>
      </c>
    </row>
    <row r="9" spans="2:12" ht="13.5" thickBot="1">
      <c r="B9" s="23">
        <v>5</v>
      </c>
      <c r="C9" s="17" t="s">
        <v>158</v>
      </c>
      <c r="D9" s="9" t="b">
        <v>0</v>
      </c>
      <c r="E9" s="9">
        <v>0</v>
      </c>
      <c r="F9" s="9">
        <v>11</v>
      </c>
      <c r="G9" s="9">
        <v>1</v>
      </c>
      <c r="H9" s="9">
        <v>11</v>
      </c>
      <c r="I9" s="9">
        <v>16</v>
      </c>
      <c r="J9" s="9">
        <v>1</v>
      </c>
      <c r="K9" s="9">
        <v>16</v>
      </c>
      <c r="L9" s="10" t="b">
        <v>0</v>
      </c>
    </row>
    <row r="10" spans="2:12" ht="12.75">
      <c r="B10" s="6"/>
      <c r="C10" s="8"/>
      <c r="D10" s="6" t="b">
        <v>0</v>
      </c>
      <c r="E10" s="6"/>
      <c r="F10" s="6"/>
      <c r="G10" s="6"/>
      <c r="H10" s="6"/>
      <c r="I10" s="6"/>
      <c r="J10" s="6"/>
      <c r="K10" s="6"/>
      <c r="L10" s="6" t="b">
        <v>0</v>
      </c>
    </row>
    <row r="11" spans="2:12" ht="13.5" thickBot="1">
      <c r="B11" s="6"/>
      <c r="C11" s="8"/>
      <c r="D11" s="6" t="b">
        <v>0</v>
      </c>
      <c r="E11" s="6"/>
      <c r="F11" s="6"/>
      <c r="G11" s="6"/>
      <c r="H11" s="6"/>
      <c r="I11" s="6"/>
      <c r="J11" s="6"/>
      <c r="K11" s="6"/>
      <c r="L11" s="6" t="b">
        <v>0</v>
      </c>
    </row>
    <row r="12" spans="2:12" ht="13.5" thickBot="1">
      <c r="B12" s="1" t="s">
        <v>155</v>
      </c>
      <c r="C12" s="12">
        <v>14</v>
      </c>
      <c r="D12" t="b">
        <v>0</v>
      </c>
      <c r="L12" t="b">
        <v>0</v>
      </c>
    </row>
    <row r="13" spans="4:12" ht="12.75">
      <c r="D13" t="b">
        <v>0</v>
      </c>
      <c r="L13" t="b">
        <v>0</v>
      </c>
    </row>
    <row r="14" spans="2:6" ht="13.5" thickBot="1">
      <c r="B14" s="1" t="s">
        <v>134</v>
      </c>
      <c r="C14" s="1" t="s">
        <v>131</v>
      </c>
      <c r="D14" s="1"/>
      <c r="F14" s="18"/>
    </row>
    <row r="15" spans="2:4" ht="12.75">
      <c r="B15" s="2">
        <v>2</v>
      </c>
      <c r="C15" s="3">
        <v>1</v>
      </c>
      <c r="D15" s="4">
        <v>1</v>
      </c>
    </row>
    <row r="16" spans="2:4" ht="12.75">
      <c r="B16" s="5">
        <v>2</v>
      </c>
      <c r="C16" s="6">
        <v>5</v>
      </c>
      <c r="D16" s="7">
        <v>1</v>
      </c>
    </row>
    <row r="17" spans="2:4" ht="12.75">
      <c r="B17" s="5">
        <v>3</v>
      </c>
      <c r="C17" s="6">
        <v>2</v>
      </c>
      <c r="D17" s="7">
        <v>1</v>
      </c>
    </row>
    <row r="18" spans="2:4" ht="12.75">
      <c r="B18" s="5">
        <v>3</v>
      </c>
      <c r="C18" s="6">
        <v>6</v>
      </c>
      <c r="D18" s="7">
        <v>1</v>
      </c>
    </row>
    <row r="19" spans="2:4" ht="12.75">
      <c r="B19" s="5">
        <v>4</v>
      </c>
      <c r="C19" s="6">
        <v>3</v>
      </c>
      <c r="D19" s="7">
        <v>1</v>
      </c>
    </row>
    <row r="20" spans="2:4" ht="12.75">
      <c r="B20" s="5">
        <v>4</v>
      </c>
      <c r="C20" s="6">
        <v>7</v>
      </c>
      <c r="D20" s="7">
        <v>1</v>
      </c>
    </row>
    <row r="21" spans="2:4" ht="12.75">
      <c r="B21" s="5">
        <v>5</v>
      </c>
      <c r="C21" s="6">
        <v>4</v>
      </c>
      <c r="D21" s="7">
        <v>1</v>
      </c>
    </row>
    <row r="22" spans="2:4" ht="12.75">
      <c r="B22" s="5">
        <v>5</v>
      </c>
      <c r="C22" s="6">
        <v>8</v>
      </c>
      <c r="D22" s="7">
        <v>1</v>
      </c>
    </row>
    <row r="23" spans="2:4" ht="12.75">
      <c r="B23" s="5">
        <v>5</v>
      </c>
      <c r="C23" s="6">
        <v>9</v>
      </c>
      <c r="D23" s="7">
        <v>1</v>
      </c>
    </row>
    <row r="24" spans="2:4" ht="12.75">
      <c r="B24" s="5">
        <v>5</v>
      </c>
      <c r="C24" s="6">
        <v>10</v>
      </c>
      <c r="D24" s="7">
        <v>1</v>
      </c>
    </row>
    <row r="25" spans="2:4" ht="12.75">
      <c r="B25" s="5">
        <v>5</v>
      </c>
      <c r="C25" s="6">
        <v>11</v>
      </c>
      <c r="D25" s="7">
        <v>1</v>
      </c>
    </row>
    <row r="26" spans="2:4" ht="12.75">
      <c r="B26" s="5">
        <v>5</v>
      </c>
      <c r="C26" s="6">
        <v>12</v>
      </c>
      <c r="D26" s="7">
        <v>1</v>
      </c>
    </row>
  </sheetData>
  <sheetProtection/>
  <printOptions/>
  <pageMargins left="0.75" right="0.75" top="1" bottom="1" header="0" footer="0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5.7109375" style="0" customWidth="1"/>
    <col min="4" max="4" width="4.421875" style="0" customWidth="1"/>
    <col min="5" max="5" width="4.7109375" style="0" customWidth="1"/>
    <col min="6" max="6" width="5.00390625" style="0" customWidth="1"/>
    <col min="7" max="7" width="3.57421875" style="0" customWidth="1"/>
    <col min="8" max="8" width="3.00390625" style="0" customWidth="1"/>
    <col min="9" max="9" width="15.57421875" style="0" customWidth="1"/>
    <col min="10" max="10" width="13.140625" style="0" customWidth="1"/>
    <col min="11" max="11" width="15.8515625" style="0" customWidth="1"/>
    <col min="12" max="12" width="11.57421875" style="0" customWidth="1"/>
    <col min="13" max="14" width="13.00390625" style="0" bestFit="1" customWidth="1"/>
    <col min="15" max="15" width="15.140625" style="0" customWidth="1"/>
  </cols>
  <sheetData>
    <row r="1" spans="1:15" ht="15.75">
      <c r="A1" s="18"/>
      <c r="B1" s="18"/>
      <c r="C1" s="18"/>
      <c r="D1" s="18"/>
      <c r="E1" s="20"/>
      <c r="F1" s="18"/>
      <c r="G1" s="18"/>
      <c r="H1" s="18"/>
      <c r="I1" s="27" t="s">
        <v>8</v>
      </c>
      <c r="J1" s="18"/>
      <c r="K1" s="18"/>
      <c r="L1" s="18"/>
      <c r="M1" s="18"/>
      <c r="N1" s="18"/>
      <c r="O1" s="28" t="str">
        <f>CONCATENATE("Código de Rep.",P_CODREP)</f>
        <v>Código de Rep.R_CATPRE09</v>
      </c>
    </row>
    <row r="2" spans="1:15" ht="9.75" customHeight="1">
      <c r="A2" s="18"/>
      <c r="B2" s="18"/>
      <c r="C2" s="18"/>
      <c r="D2" s="27"/>
      <c r="E2" s="20"/>
      <c r="F2" s="18"/>
      <c r="G2" s="18"/>
      <c r="H2" s="18"/>
      <c r="I2" s="18"/>
      <c r="J2" s="18"/>
      <c r="K2" s="18"/>
      <c r="L2" s="28"/>
      <c r="M2" s="18"/>
      <c r="N2" s="18"/>
      <c r="O2" s="18"/>
    </row>
    <row r="3" spans="1:15" ht="15.75">
      <c r="A3" s="18"/>
      <c r="B3" s="18"/>
      <c r="C3" s="18"/>
      <c r="D3" s="18"/>
      <c r="E3" s="20"/>
      <c r="F3" s="18"/>
      <c r="G3" s="18"/>
      <c r="H3" s="18"/>
      <c r="I3" s="18"/>
      <c r="J3" s="27" t="str">
        <f>CONCATENATE("Al: ",TEXT(DATE(P_CODPER,P_PERIODO+1,0),"dd/mm/aaaa"))</f>
        <v>Al: 31/01/2019</v>
      </c>
      <c r="K3" s="18"/>
      <c r="L3" s="28"/>
      <c r="M3" s="18"/>
      <c r="N3" s="18"/>
      <c r="O3" s="18"/>
    </row>
    <row r="4" spans="1:15" ht="15.75">
      <c r="A4" s="18"/>
      <c r="B4" s="18"/>
      <c r="C4" s="18"/>
      <c r="D4" s="27"/>
      <c r="E4" s="20"/>
      <c r="F4" s="18"/>
      <c r="G4" s="18"/>
      <c r="H4" s="18"/>
      <c r="I4" s="18"/>
      <c r="J4" s="18"/>
      <c r="K4" s="18"/>
      <c r="L4" s="28"/>
      <c r="M4" s="18"/>
      <c r="N4" s="18"/>
      <c r="O4" s="18"/>
    </row>
    <row r="5" spans="1:15" ht="12.75">
      <c r="A5" s="47"/>
      <c r="B5" s="48"/>
      <c r="C5" s="49"/>
      <c r="D5" s="50"/>
      <c r="E5" s="50"/>
      <c r="F5" s="50"/>
      <c r="G5" s="50"/>
      <c r="H5" s="51"/>
      <c r="I5" s="66" t="s">
        <v>1</v>
      </c>
      <c r="J5" s="67"/>
      <c r="K5" s="68"/>
      <c r="L5" s="66" t="s">
        <v>6</v>
      </c>
      <c r="M5" s="67"/>
      <c r="N5" s="68"/>
      <c r="O5" s="53"/>
    </row>
    <row r="6" spans="1:15" s="32" customFormat="1" ht="23.25" customHeight="1">
      <c r="A6" s="41" t="s">
        <v>0</v>
      </c>
      <c r="B6" s="42"/>
      <c r="C6" s="42"/>
      <c r="D6" s="42"/>
      <c r="E6" s="42"/>
      <c r="F6" s="42"/>
      <c r="G6" s="42"/>
      <c r="H6" s="45"/>
      <c r="I6" s="46" t="s">
        <v>53</v>
      </c>
      <c r="J6" s="43" t="s">
        <v>2</v>
      </c>
      <c r="K6" s="44" t="s">
        <v>33</v>
      </c>
      <c r="L6" s="46" t="s">
        <v>3</v>
      </c>
      <c r="M6" s="43" t="s">
        <v>4</v>
      </c>
      <c r="N6" s="44" t="s">
        <v>5</v>
      </c>
      <c r="O6" s="54" t="s">
        <v>54</v>
      </c>
    </row>
    <row r="7" spans="1:15" s="32" customFormat="1" ht="11.25">
      <c r="A7" s="25" t="s">
        <v>52</v>
      </c>
      <c r="B7" s="35"/>
      <c r="C7" s="30" t="s">
        <v>43</v>
      </c>
      <c r="D7" s="69" t="s">
        <v>44</v>
      </c>
      <c r="E7" s="69"/>
      <c r="F7" s="69"/>
      <c r="G7" s="69"/>
      <c r="H7" s="69"/>
      <c r="I7" s="40"/>
      <c r="J7" s="40"/>
      <c r="K7" s="40"/>
      <c r="L7" s="40"/>
      <c r="M7" s="40"/>
      <c r="N7" s="40"/>
      <c r="O7" s="40"/>
    </row>
    <row r="8" spans="1:15" s="32" customFormat="1" ht="11.25">
      <c r="A8" s="25"/>
      <c r="B8" s="35"/>
      <c r="C8" s="25"/>
      <c r="D8" s="52"/>
      <c r="E8" s="52"/>
      <c r="F8" s="52"/>
      <c r="G8" s="52"/>
      <c r="H8" s="52"/>
      <c r="I8" s="40"/>
      <c r="J8" s="40"/>
      <c r="K8" s="40"/>
      <c r="L8" s="40"/>
      <c r="M8" s="40"/>
      <c r="N8" s="40"/>
      <c r="O8" s="40"/>
    </row>
    <row r="9" spans="1:15" s="34" customFormat="1" ht="11.25">
      <c r="A9" s="35" t="s">
        <v>45</v>
      </c>
      <c r="B9" s="25" t="s">
        <v>46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33"/>
      <c r="N9" s="33"/>
      <c r="O9" s="33"/>
    </row>
    <row r="10" spans="1:15" s="34" customFormat="1" ht="11.25">
      <c r="A10" s="33"/>
      <c r="B10" s="30" t="s">
        <v>48</v>
      </c>
      <c r="C10" s="25" t="s">
        <v>47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s="34" customFormat="1" ht="11.25">
      <c r="A11" s="25"/>
      <c r="B11" s="33"/>
      <c r="C11" s="55" t="s">
        <v>49</v>
      </c>
      <c r="D11" s="33" t="s">
        <v>50</v>
      </c>
      <c r="E11" s="33"/>
      <c r="F11" s="33"/>
      <c r="G11" s="33"/>
      <c r="H11" s="33"/>
      <c r="I11" s="36" t="s">
        <v>56</v>
      </c>
      <c r="J11" s="36" t="s">
        <v>40</v>
      </c>
      <c r="K11" s="36" t="e">
        <f>I11+J11</f>
        <v>#VALUE!</v>
      </c>
      <c r="L11" s="36" t="s">
        <v>41</v>
      </c>
      <c r="M11" s="36" t="s">
        <v>42</v>
      </c>
      <c r="N11" s="36" t="e">
        <f>+L11+M11</f>
        <v>#VALUE!</v>
      </c>
      <c r="O11" s="36" t="e">
        <f>+K11-N11</f>
        <v>#VALUE!</v>
      </c>
    </row>
    <row r="12" spans="1:15" s="34" customFormat="1" ht="11.25">
      <c r="A12" s="25"/>
      <c r="B12" s="25" t="s">
        <v>35</v>
      </c>
      <c r="C12" s="25"/>
      <c r="D12" s="25"/>
      <c r="E12" s="25"/>
      <c r="F12" s="25" t="s">
        <v>48</v>
      </c>
      <c r="G12" s="33"/>
      <c r="H12" s="33"/>
      <c r="I12" s="36" t="s">
        <v>55</v>
      </c>
      <c r="J12" s="36" t="s">
        <v>37</v>
      </c>
      <c r="K12" s="36" t="e">
        <f>I12+J12</f>
        <v>#VALUE!</v>
      </c>
      <c r="L12" s="36" t="s">
        <v>38</v>
      </c>
      <c r="M12" s="36" t="s">
        <v>39</v>
      </c>
      <c r="N12" s="36" t="e">
        <f>+L12+M12</f>
        <v>#VALUE!</v>
      </c>
      <c r="O12" s="36" t="e">
        <f>+K12-N12</f>
        <v>#VALUE!</v>
      </c>
    </row>
    <row r="13" spans="1:15" s="34" customFormat="1" ht="11.25">
      <c r="A13" s="25"/>
      <c r="B13" s="25"/>
      <c r="C13" s="25"/>
      <c r="D13" s="25"/>
      <c r="E13" s="25"/>
      <c r="F13" s="25"/>
      <c r="G13" s="33"/>
      <c r="H13" s="33"/>
      <c r="I13" s="36"/>
      <c r="J13" s="36"/>
      <c r="K13" s="36"/>
      <c r="L13" s="36"/>
      <c r="M13" s="36"/>
      <c r="N13" s="36"/>
      <c r="O13" s="36"/>
    </row>
    <row r="14" spans="1:15" s="34" customFormat="1" ht="11.25">
      <c r="A14" s="25" t="s">
        <v>34</v>
      </c>
      <c r="B14" s="25"/>
      <c r="C14" s="25"/>
      <c r="D14" s="30" t="s">
        <v>45</v>
      </c>
      <c r="E14" s="25"/>
      <c r="F14" s="25"/>
      <c r="G14" s="33"/>
      <c r="H14" s="33"/>
      <c r="I14" s="36" t="s">
        <v>55</v>
      </c>
      <c r="J14" s="36" t="s">
        <v>37</v>
      </c>
      <c r="K14" s="36" t="e">
        <f>I14+J14</f>
        <v>#VALUE!</v>
      </c>
      <c r="L14" s="36" t="s">
        <v>38</v>
      </c>
      <c r="M14" s="36" t="s">
        <v>39</v>
      </c>
      <c r="N14" s="36" t="e">
        <f>+L14+M14</f>
        <v>#VALUE!</v>
      </c>
      <c r="O14" s="36" t="e">
        <f>+K14-N14</f>
        <v>#VALUE!</v>
      </c>
    </row>
    <row r="15" spans="1:15" s="34" customFormat="1" ht="11.25">
      <c r="A15" s="33"/>
      <c r="B15" s="33"/>
      <c r="C15" s="33"/>
      <c r="D15" s="55"/>
      <c r="E15" s="33"/>
      <c r="F15" s="33"/>
      <c r="G15" s="33"/>
      <c r="H15" s="33"/>
      <c r="I15" s="36"/>
      <c r="J15" s="36"/>
      <c r="K15" s="36"/>
      <c r="L15" s="36"/>
      <c r="M15" s="36"/>
      <c r="N15" s="36"/>
      <c r="O15" s="36"/>
    </row>
    <row r="16" spans="1:15" s="34" customFormat="1" ht="11.25">
      <c r="A16" s="25" t="s">
        <v>7</v>
      </c>
      <c r="B16" s="33"/>
      <c r="C16" s="33"/>
      <c r="D16" s="30" t="s">
        <v>43</v>
      </c>
      <c r="E16" s="33"/>
      <c r="F16" s="33"/>
      <c r="G16" s="33"/>
      <c r="H16" s="33"/>
      <c r="I16" s="36" t="s">
        <v>55</v>
      </c>
      <c r="J16" s="36" t="s">
        <v>37</v>
      </c>
      <c r="K16" s="36" t="e">
        <f>I16+J16</f>
        <v>#VALUE!</v>
      </c>
      <c r="L16" s="36" t="s">
        <v>38</v>
      </c>
      <c r="M16" s="36" t="s">
        <v>39</v>
      </c>
      <c r="N16" s="36" t="e">
        <f>+L16+M16</f>
        <v>#VALUE!</v>
      </c>
      <c r="O16" s="36" t="e">
        <f>+K16-N16</f>
        <v>#VALUE!</v>
      </c>
    </row>
    <row r="17" spans="1:15" s="34" customFormat="1" ht="11.25">
      <c r="A17" s="33"/>
      <c r="B17" s="33"/>
      <c r="C17" s="33"/>
      <c r="D17" s="33"/>
      <c r="E17" s="33"/>
      <c r="F17" s="33"/>
      <c r="G17" s="33"/>
      <c r="H17" s="33"/>
      <c r="I17" s="36"/>
      <c r="J17" s="36"/>
      <c r="K17" s="36"/>
      <c r="L17" s="36"/>
      <c r="M17" s="36"/>
      <c r="N17" s="36"/>
      <c r="O17" s="36"/>
    </row>
    <row r="18" spans="1:15" s="34" customFormat="1" ht="11.25">
      <c r="A18" s="25" t="s">
        <v>36</v>
      </c>
      <c r="B18" s="33"/>
      <c r="C18" s="33"/>
      <c r="D18" s="33"/>
      <c r="E18" s="33"/>
      <c r="F18" s="33"/>
      <c r="G18" s="33"/>
      <c r="H18" s="33"/>
      <c r="I18" s="36" t="s">
        <v>55</v>
      </c>
      <c r="J18" s="36" t="s">
        <v>37</v>
      </c>
      <c r="K18" s="36" t="e">
        <f>I18+J18</f>
        <v>#VALUE!</v>
      </c>
      <c r="L18" s="36" t="s">
        <v>38</v>
      </c>
      <c r="M18" s="36" t="s">
        <v>39</v>
      </c>
      <c r="N18" s="36" t="e">
        <f>+L18+M18</f>
        <v>#VALUE!</v>
      </c>
      <c r="O18" s="36" t="e">
        <f>+K18-N18</f>
        <v>#VALUE!</v>
      </c>
    </row>
    <row r="19" spans="1:12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26"/>
      <c r="J20" s="26"/>
      <c r="K20" s="26"/>
      <c r="L20" s="26"/>
    </row>
    <row r="21" spans="1:12" ht="12.75">
      <c r="A21" s="20"/>
      <c r="B21" s="18"/>
      <c r="C21" s="18"/>
      <c r="D21" s="18"/>
      <c r="E21" s="18"/>
      <c r="F21" s="18"/>
      <c r="G21" s="18"/>
      <c r="H21" s="18"/>
      <c r="I21" s="26"/>
      <c r="J21" s="26"/>
      <c r="K21" s="26"/>
      <c r="L21" s="26"/>
    </row>
    <row r="23" ht="15.75">
      <c r="M23" s="27"/>
    </row>
    <row r="24" spans="1:13" ht="12.75">
      <c r="A24" s="20"/>
      <c r="B24" s="18"/>
      <c r="C24" s="18"/>
      <c r="D24" s="18"/>
      <c r="E24" s="18"/>
      <c r="F24" s="18"/>
      <c r="G24" s="18"/>
      <c r="H24" s="18"/>
      <c r="I24" s="18"/>
      <c r="J24" s="18"/>
      <c r="M24" s="29"/>
    </row>
    <row r="25" spans="1:10" ht="12.7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2.7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5" ht="12.75">
      <c r="A31" s="24"/>
      <c r="B31" s="24"/>
      <c r="C31" s="6"/>
      <c r="D31" s="6"/>
      <c r="E31" s="6"/>
    </row>
    <row r="32" spans="1:5" ht="12.75">
      <c r="A32" s="24"/>
      <c r="B32" s="24"/>
      <c r="C32" s="6"/>
      <c r="D32" s="6"/>
      <c r="E32" s="6"/>
    </row>
    <row r="33" spans="1:5" ht="12.75">
      <c r="A33" s="24"/>
      <c r="B33" s="24"/>
      <c r="C33" s="6"/>
      <c r="D33" s="6"/>
      <c r="E33" s="6"/>
    </row>
    <row r="34" spans="1:2" ht="12.75">
      <c r="A34" s="24"/>
      <c r="B34" s="24"/>
    </row>
    <row r="35" spans="1:2" ht="12.75">
      <c r="A35" s="24"/>
      <c r="B35" s="24"/>
    </row>
  </sheetData>
  <sheetProtection/>
  <mergeCells count="3">
    <mergeCell ref="I5:K5"/>
    <mergeCell ref="L5:N5"/>
    <mergeCell ref="D7:H7"/>
  </mergeCells>
  <printOptions/>
  <pageMargins left="0.75" right="0.75" top="0.75" bottom="0.39" header="0.19" footer="0"/>
  <pageSetup horizontalDpi="120" verticalDpi="120" orientation="landscape" r:id="rId1"/>
  <headerFooter alignWithMargins="0">
    <oddHeader>&amp;C&amp;"Arial,Bold"&amp;12SENARA&amp;R&amp;D&amp;T
Página &amp;P de &amp;N
Nombre de rep.&amp;F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08"/>
  <sheetViews>
    <sheetView tabSelected="1" zoomScalePageLayoutView="0" workbookViewId="0" topLeftCell="A1">
      <selection activeCell="P17" sqref="P17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5.7109375" style="0" customWidth="1"/>
    <col min="4" max="4" width="4.421875" style="0" customWidth="1"/>
    <col min="5" max="5" width="4.7109375" style="0" customWidth="1"/>
    <col min="6" max="6" width="5.00390625" style="0" customWidth="1"/>
    <col min="7" max="7" width="3.57421875" style="0" customWidth="1"/>
    <col min="8" max="8" width="3.00390625" style="0" customWidth="1"/>
    <col min="9" max="9" width="15.57421875" style="0" customWidth="1"/>
    <col min="10" max="10" width="13.140625" style="0" customWidth="1"/>
    <col min="11" max="11" width="15.8515625" style="0" customWidth="1"/>
    <col min="12" max="12" width="11.57421875" style="0" customWidth="1"/>
    <col min="13" max="14" width="13.00390625" style="0" bestFit="1" customWidth="1"/>
    <col min="15" max="15" width="15.140625" style="0" customWidth="1"/>
  </cols>
  <sheetData>
    <row r="1" spans="1:15" ht="15.75">
      <c r="A1" s="18"/>
      <c r="B1" s="18"/>
      <c r="C1" s="18"/>
      <c r="D1" s="18"/>
      <c r="E1" s="20"/>
      <c r="F1" s="18"/>
      <c r="G1" s="18"/>
      <c r="H1" s="18"/>
      <c r="I1" s="27" t="s">
        <v>8</v>
      </c>
      <c r="J1" s="18"/>
      <c r="K1" s="18"/>
      <c r="L1" s="18"/>
      <c r="M1" s="18"/>
      <c r="N1" s="18"/>
      <c r="O1" s="28" t="str">
        <f>CONCATENATE("Código de Rep.",P_CODREP)</f>
        <v>Código de Rep.R_CATPRE09</v>
      </c>
    </row>
    <row r="2" spans="1:15" ht="9.75" customHeight="1">
      <c r="A2" s="18"/>
      <c r="B2" s="18"/>
      <c r="C2" s="18"/>
      <c r="D2" s="27"/>
      <c r="E2" s="20"/>
      <c r="F2" s="18"/>
      <c r="G2" s="18"/>
      <c r="H2" s="18"/>
      <c r="I2" s="18"/>
      <c r="J2" s="18"/>
      <c r="K2" s="18"/>
      <c r="L2" s="28"/>
      <c r="M2" s="18"/>
      <c r="N2" s="18"/>
      <c r="O2" s="18"/>
    </row>
    <row r="3" spans="1:15" ht="15.75">
      <c r="A3" s="18"/>
      <c r="B3" s="18"/>
      <c r="C3" s="18"/>
      <c r="D3" s="18"/>
      <c r="E3" s="20"/>
      <c r="F3" s="18"/>
      <c r="G3" s="18"/>
      <c r="H3" s="18"/>
      <c r="I3" s="18"/>
      <c r="J3" s="27" t="s">
        <v>271</v>
      </c>
      <c r="K3" s="18"/>
      <c r="L3" s="28"/>
      <c r="M3" s="18"/>
      <c r="N3" s="18"/>
      <c r="O3" s="18"/>
    </row>
    <row r="4" spans="1:15" ht="15.75">
      <c r="A4" s="18"/>
      <c r="B4" s="18"/>
      <c r="C4" s="18"/>
      <c r="D4" s="27"/>
      <c r="E4" s="20"/>
      <c r="F4" s="18"/>
      <c r="G4" s="18"/>
      <c r="H4" s="18"/>
      <c r="I4" s="18"/>
      <c r="J4" s="18"/>
      <c r="K4" s="18"/>
      <c r="L4" s="28"/>
      <c r="M4" s="18"/>
      <c r="N4" s="18"/>
      <c r="O4" s="18"/>
    </row>
    <row r="5" spans="1:15" ht="12.75">
      <c r="A5" s="47"/>
      <c r="B5" s="48"/>
      <c r="C5" s="49"/>
      <c r="D5" s="50"/>
      <c r="E5" s="50"/>
      <c r="F5" s="50"/>
      <c r="G5" s="50"/>
      <c r="H5" s="51"/>
      <c r="I5" s="66" t="s">
        <v>1</v>
      </c>
      <c r="J5" s="67"/>
      <c r="K5" s="68"/>
      <c r="L5" s="66" t="s">
        <v>6</v>
      </c>
      <c r="M5" s="67"/>
      <c r="N5" s="68"/>
      <c r="O5" s="53"/>
    </row>
    <row r="6" spans="1:15" s="32" customFormat="1" ht="23.25" customHeight="1">
      <c r="A6" s="41" t="s">
        <v>0</v>
      </c>
      <c r="B6" s="42"/>
      <c r="C6" s="42"/>
      <c r="D6" s="42"/>
      <c r="E6" s="42"/>
      <c r="F6" s="42"/>
      <c r="G6" s="42"/>
      <c r="H6" s="45"/>
      <c r="I6" s="46" t="s">
        <v>53</v>
      </c>
      <c r="J6" s="43" t="s">
        <v>2</v>
      </c>
      <c r="K6" s="44" t="s">
        <v>33</v>
      </c>
      <c r="L6" s="46" t="s">
        <v>3</v>
      </c>
      <c r="M6" s="43" t="s">
        <v>4</v>
      </c>
      <c r="N6" s="44" t="s">
        <v>5</v>
      </c>
      <c r="O6" s="54" t="s">
        <v>54</v>
      </c>
    </row>
    <row r="7" spans="1:15" s="32" customFormat="1" ht="11.25" customHeight="1">
      <c r="A7" s="25" t="s">
        <v>52</v>
      </c>
      <c r="B7" s="35"/>
      <c r="C7" s="31" t="s">
        <v>84</v>
      </c>
      <c r="D7" s="70" t="s">
        <v>234</v>
      </c>
      <c r="E7" s="69"/>
      <c r="F7" s="69"/>
      <c r="G7" s="69"/>
      <c r="H7" s="69"/>
      <c r="I7" s="40"/>
      <c r="J7" s="40"/>
      <c r="K7" s="40"/>
      <c r="L7" s="40"/>
      <c r="M7" s="40"/>
      <c r="N7" s="40"/>
      <c r="O7" s="40"/>
    </row>
    <row r="8" spans="1:15" s="32" customFormat="1" ht="11.25">
      <c r="A8" s="25"/>
      <c r="B8" s="35"/>
      <c r="C8" s="25"/>
      <c r="D8" s="52"/>
      <c r="E8" s="52"/>
      <c r="F8" s="52"/>
      <c r="G8" s="52"/>
      <c r="H8" s="52"/>
      <c r="I8" s="40"/>
      <c r="J8" s="40"/>
      <c r="K8" s="40"/>
      <c r="L8" s="40"/>
      <c r="M8" s="40"/>
      <c r="N8" s="40"/>
      <c r="O8" s="40"/>
    </row>
    <row r="9" spans="1:15" s="34" customFormat="1" ht="11.25">
      <c r="A9" s="39" t="s">
        <v>85</v>
      </c>
      <c r="B9" s="38" t="s">
        <v>57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33"/>
      <c r="N9" s="33"/>
      <c r="O9" s="33"/>
    </row>
    <row r="10" spans="1:15" s="34" customFormat="1" ht="11.25">
      <c r="A10" s="33"/>
      <c r="B10" s="31" t="s">
        <v>135</v>
      </c>
      <c r="C10" s="38" t="s">
        <v>58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s="34" customFormat="1" ht="11.25">
      <c r="A11" s="25"/>
      <c r="B11" s="33"/>
      <c r="C11" s="56" t="s">
        <v>135</v>
      </c>
      <c r="D11" s="37" t="s">
        <v>92</v>
      </c>
      <c r="E11" s="33"/>
      <c r="F11" s="33"/>
      <c r="G11" s="33"/>
      <c r="H11" s="33"/>
      <c r="I11" s="36">
        <v>353961768</v>
      </c>
      <c r="J11" s="36">
        <v>0</v>
      </c>
      <c r="K11" s="36">
        <f>I11+J11</f>
        <v>353961768</v>
      </c>
      <c r="L11" s="36">
        <v>0</v>
      </c>
      <c r="M11" s="36">
        <v>0</v>
      </c>
      <c r="N11" s="36">
        <f>+L11+M11</f>
        <v>0</v>
      </c>
      <c r="O11" s="36">
        <f>+K11-N11</f>
        <v>353961768</v>
      </c>
    </row>
    <row r="12" spans="1:15" s="34" customFormat="1" ht="11.25">
      <c r="A12" s="25"/>
      <c r="B12" s="33"/>
      <c r="C12" s="56" t="s">
        <v>87</v>
      </c>
      <c r="D12" s="37" t="s">
        <v>180</v>
      </c>
      <c r="E12" s="33"/>
      <c r="F12" s="33"/>
      <c r="G12" s="33"/>
      <c r="H12" s="33"/>
      <c r="I12" s="36">
        <v>6330000</v>
      </c>
      <c r="J12" s="36">
        <v>0</v>
      </c>
      <c r="K12" s="36">
        <f>I12+J12</f>
        <v>6330000</v>
      </c>
      <c r="L12" s="36">
        <v>0</v>
      </c>
      <c r="M12" s="36">
        <v>0</v>
      </c>
      <c r="N12" s="36">
        <f>+L12+M12</f>
        <v>0</v>
      </c>
      <c r="O12" s="36">
        <f>+K12-N12</f>
        <v>6330000</v>
      </c>
    </row>
    <row r="13" spans="1:15" s="34" customFormat="1" ht="11.25">
      <c r="A13" s="25"/>
      <c r="B13" s="25" t="s">
        <v>35</v>
      </c>
      <c r="C13" s="25"/>
      <c r="D13" s="25"/>
      <c r="E13" s="25"/>
      <c r="F13" s="38" t="s">
        <v>135</v>
      </c>
      <c r="G13" s="33"/>
      <c r="H13" s="33"/>
      <c r="I13" s="36">
        <v>360291768</v>
      </c>
      <c r="J13" s="36">
        <v>0</v>
      </c>
      <c r="K13" s="36">
        <f>I13+J13</f>
        <v>360291768</v>
      </c>
      <c r="L13" s="36">
        <v>0</v>
      </c>
      <c r="M13" s="36">
        <v>0</v>
      </c>
      <c r="N13" s="36">
        <f>+L13+M13</f>
        <v>0</v>
      </c>
      <c r="O13" s="36">
        <f>+K13-N13</f>
        <v>360291768</v>
      </c>
    </row>
    <row r="14" spans="1:15" s="34" customFormat="1" ht="11.25">
      <c r="A14" s="25"/>
      <c r="B14" s="25"/>
      <c r="C14" s="25"/>
      <c r="D14" s="25"/>
      <c r="E14" s="25"/>
      <c r="F14" s="25"/>
      <c r="G14" s="33"/>
      <c r="H14" s="33"/>
      <c r="I14" s="36"/>
      <c r="J14" s="36"/>
      <c r="K14" s="36"/>
      <c r="L14" s="36"/>
      <c r="M14" s="36"/>
      <c r="N14" s="36"/>
      <c r="O14" s="36"/>
    </row>
    <row r="15" spans="1:15" s="34" customFormat="1" ht="11.25">
      <c r="A15" s="33"/>
      <c r="B15" s="31" t="s">
        <v>86</v>
      </c>
      <c r="C15" s="38" t="s">
        <v>59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s="34" customFormat="1" ht="11.25">
      <c r="A16" s="25"/>
      <c r="B16" s="33"/>
      <c r="C16" s="56" t="s">
        <v>135</v>
      </c>
      <c r="D16" s="37" t="s">
        <v>60</v>
      </c>
      <c r="E16" s="33"/>
      <c r="F16" s="33"/>
      <c r="G16" s="33"/>
      <c r="H16" s="33"/>
      <c r="I16" s="36">
        <v>600000</v>
      </c>
      <c r="J16" s="36">
        <v>0</v>
      </c>
      <c r="K16" s="36">
        <f>I16+J16</f>
        <v>600000</v>
      </c>
      <c r="L16" s="36">
        <v>0</v>
      </c>
      <c r="M16" s="36">
        <v>0</v>
      </c>
      <c r="N16" s="36">
        <f>+L16+M16</f>
        <v>0</v>
      </c>
      <c r="O16" s="36">
        <f>+K16-N16</f>
        <v>600000</v>
      </c>
    </row>
    <row r="17" spans="1:15" s="34" customFormat="1" ht="11.25">
      <c r="A17" s="25"/>
      <c r="B17" s="33"/>
      <c r="C17" s="56" t="s">
        <v>87</v>
      </c>
      <c r="D17" s="37" t="s">
        <v>181</v>
      </c>
      <c r="E17" s="33"/>
      <c r="F17" s="33"/>
      <c r="G17" s="33"/>
      <c r="H17" s="33"/>
      <c r="I17" s="36">
        <v>8724646.8</v>
      </c>
      <c r="J17" s="36">
        <v>0</v>
      </c>
      <c r="K17" s="36">
        <f>I17+J17</f>
        <v>8724646.8</v>
      </c>
      <c r="L17" s="36">
        <v>0</v>
      </c>
      <c r="M17" s="36">
        <v>0</v>
      </c>
      <c r="N17" s="36">
        <f>+L17+M17</f>
        <v>0</v>
      </c>
      <c r="O17" s="36">
        <f>+K17-N17</f>
        <v>8724646.8</v>
      </c>
    </row>
    <row r="18" spans="1:15" s="34" customFormat="1" ht="11.25">
      <c r="A18" s="25"/>
      <c r="B18" s="25" t="s">
        <v>35</v>
      </c>
      <c r="C18" s="25"/>
      <c r="D18" s="25"/>
      <c r="E18" s="25"/>
      <c r="F18" s="38" t="s">
        <v>86</v>
      </c>
      <c r="G18" s="33"/>
      <c r="H18" s="33"/>
      <c r="I18" s="36">
        <v>9324646.8</v>
      </c>
      <c r="J18" s="36">
        <v>0</v>
      </c>
      <c r="K18" s="36">
        <f>I18+J18</f>
        <v>9324646.8</v>
      </c>
      <c r="L18" s="36">
        <v>0</v>
      </c>
      <c r="M18" s="36">
        <v>0</v>
      </c>
      <c r="N18" s="36">
        <f>+L18+M18</f>
        <v>0</v>
      </c>
      <c r="O18" s="36">
        <f>+K18-N18</f>
        <v>9324646.8</v>
      </c>
    </row>
    <row r="19" spans="1:15" ht="12.75">
      <c r="A19" s="25"/>
      <c r="B19" s="25"/>
      <c r="C19" s="25"/>
      <c r="D19" s="25"/>
      <c r="E19" s="25"/>
      <c r="F19" s="25"/>
      <c r="G19" s="33"/>
      <c r="H19" s="33"/>
      <c r="I19" s="36"/>
      <c r="J19" s="36"/>
      <c r="K19" s="36"/>
      <c r="L19" s="36"/>
      <c r="M19" s="36"/>
      <c r="N19" s="36"/>
      <c r="O19" s="36"/>
    </row>
    <row r="20" spans="1:15" ht="12.75">
      <c r="A20" s="33"/>
      <c r="B20" s="31" t="s">
        <v>93</v>
      </c>
      <c r="C20" s="38" t="s">
        <v>61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2.75">
      <c r="A21" s="25"/>
      <c r="B21" s="33"/>
      <c r="C21" s="56" t="s">
        <v>135</v>
      </c>
      <c r="D21" s="37" t="s">
        <v>94</v>
      </c>
      <c r="E21" s="33"/>
      <c r="F21" s="33"/>
      <c r="G21" s="33"/>
      <c r="H21" s="33"/>
      <c r="I21" s="36">
        <v>145188316</v>
      </c>
      <c r="J21" s="36">
        <v>0</v>
      </c>
      <c r="K21" s="36">
        <f>I21+J21</f>
        <v>145188316</v>
      </c>
      <c r="L21" s="36">
        <v>0</v>
      </c>
      <c r="M21" s="36">
        <v>0</v>
      </c>
      <c r="N21" s="36">
        <f>+L21+M21</f>
        <v>0</v>
      </c>
      <c r="O21" s="36">
        <f>+K21-N21</f>
        <v>145188316</v>
      </c>
    </row>
    <row r="22" spans="1:15" ht="12.75">
      <c r="A22" s="25"/>
      <c r="B22" s="33"/>
      <c r="C22" s="56" t="s">
        <v>86</v>
      </c>
      <c r="D22" s="37" t="s">
        <v>62</v>
      </c>
      <c r="E22" s="33"/>
      <c r="F22" s="33"/>
      <c r="G22" s="33"/>
      <c r="H22" s="33"/>
      <c r="I22" s="36">
        <v>150945630</v>
      </c>
      <c r="J22" s="36">
        <v>0</v>
      </c>
      <c r="K22" s="36">
        <f>I22+J22</f>
        <v>150945630</v>
      </c>
      <c r="L22" s="36">
        <v>0</v>
      </c>
      <c r="M22" s="36">
        <v>0</v>
      </c>
      <c r="N22" s="36">
        <f>+L22+M22</f>
        <v>0</v>
      </c>
      <c r="O22" s="36">
        <f>+K22-N22</f>
        <v>150945630</v>
      </c>
    </row>
    <row r="23" spans="1:15" ht="12.75">
      <c r="A23" s="25"/>
      <c r="B23" s="33"/>
      <c r="C23" s="56" t="s">
        <v>93</v>
      </c>
      <c r="D23" s="37" t="s">
        <v>166</v>
      </c>
      <c r="E23" s="33"/>
      <c r="F23" s="33"/>
      <c r="G23" s="33"/>
      <c r="H23" s="33"/>
      <c r="I23" s="36">
        <v>63888498.19</v>
      </c>
      <c r="J23" s="36">
        <v>0</v>
      </c>
      <c r="K23" s="36">
        <f>I23+J23</f>
        <v>63888498.19</v>
      </c>
      <c r="L23" s="36">
        <v>0</v>
      </c>
      <c r="M23" s="36">
        <v>0</v>
      </c>
      <c r="N23" s="36">
        <f>+L23+M23</f>
        <v>0</v>
      </c>
      <c r="O23" s="36">
        <f>+K23-N23</f>
        <v>63888498.19</v>
      </c>
    </row>
    <row r="24" spans="1:15" ht="12.75">
      <c r="A24" s="25"/>
      <c r="B24" s="33"/>
      <c r="C24" s="56" t="s">
        <v>95</v>
      </c>
      <c r="D24" s="37" t="s">
        <v>96</v>
      </c>
      <c r="E24" s="33"/>
      <c r="F24" s="33"/>
      <c r="G24" s="33"/>
      <c r="H24" s="33"/>
      <c r="I24" s="36">
        <v>58421700.75</v>
      </c>
      <c r="J24" s="36">
        <v>0</v>
      </c>
      <c r="K24" s="36">
        <f>I24+J24</f>
        <v>58421700.75</v>
      </c>
      <c r="L24" s="36">
        <v>0</v>
      </c>
      <c r="M24" s="36">
        <v>0</v>
      </c>
      <c r="N24" s="36">
        <f>+L24+M24</f>
        <v>0</v>
      </c>
      <c r="O24" s="36">
        <f>+K24-N24</f>
        <v>58421700.75</v>
      </c>
    </row>
    <row r="25" spans="1:15" ht="12.75">
      <c r="A25" s="25"/>
      <c r="B25" s="33"/>
      <c r="C25" s="56" t="s">
        <v>97</v>
      </c>
      <c r="D25" s="37" t="s">
        <v>182</v>
      </c>
      <c r="E25" s="33"/>
      <c r="F25" s="33"/>
      <c r="G25" s="33"/>
      <c r="H25" s="33"/>
      <c r="I25" s="36">
        <v>51245231.28</v>
      </c>
      <c r="J25" s="36">
        <v>0</v>
      </c>
      <c r="K25" s="36">
        <f>I25+J25</f>
        <v>51245231.28</v>
      </c>
      <c r="L25" s="36">
        <v>0</v>
      </c>
      <c r="M25" s="36">
        <v>0</v>
      </c>
      <c r="N25" s="36">
        <f>+L25+M25</f>
        <v>0</v>
      </c>
      <c r="O25" s="36">
        <f>+K25-N25</f>
        <v>51245231.28</v>
      </c>
    </row>
    <row r="26" spans="1:15" ht="12.75">
      <c r="A26" s="25"/>
      <c r="B26" s="25" t="s">
        <v>35</v>
      </c>
      <c r="C26" s="25"/>
      <c r="D26" s="25"/>
      <c r="E26" s="25"/>
      <c r="F26" s="38" t="s">
        <v>93</v>
      </c>
      <c r="G26" s="33"/>
      <c r="H26" s="33"/>
      <c r="I26" s="36">
        <v>469689376.22</v>
      </c>
      <c r="J26" s="36">
        <v>0</v>
      </c>
      <c r="K26" s="36">
        <f>I26+J26</f>
        <v>469689376.22</v>
      </c>
      <c r="L26" s="36">
        <v>0</v>
      </c>
      <c r="M26" s="36">
        <v>0</v>
      </c>
      <c r="N26" s="36">
        <f>+L26+M26</f>
        <v>0</v>
      </c>
      <c r="O26" s="36">
        <f>+K26-N26</f>
        <v>469689376.22</v>
      </c>
    </row>
    <row r="27" spans="1:15" ht="12.75">
      <c r="A27" s="25"/>
      <c r="B27" s="25"/>
      <c r="C27" s="25"/>
      <c r="D27" s="25"/>
      <c r="E27" s="25"/>
      <c r="F27" s="25"/>
      <c r="G27" s="33"/>
      <c r="H27" s="33"/>
      <c r="I27" s="36"/>
      <c r="J27" s="36"/>
      <c r="K27" s="36"/>
      <c r="L27" s="36"/>
      <c r="M27" s="36"/>
      <c r="N27" s="36"/>
      <c r="O27" s="36"/>
    </row>
    <row r="28" spans="1:15" ht="12.75">
      <c r="A28" s="33"/>
      <c r="B28" s="31" t="s">
        <v>95</v>
      </c>
      <c r="C28" s="38" t="s">
        <v>171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2.75">
      <c r="A29" s="25"/>
      <c r="B29" s="33"/>
      <c r="C29" s="56" t="s">
        <v>135</v>
      </c>
      <c r="D29" s="37" t="s">
        <v>167</v>
      </c>
      <c r="E29" s="33"/>
      <c r="F29" s="33"/>
      <c r="G29" s="33"/>
      <c r="H29" s="33"/>
      <c r="I29" s="36">
        <v>70995739.03</v>
      </c>
      <c r="J29" s="36">
        <v>0</v>
      </c>
      <c r="K29" s="36">
        <f>I29+J29</f>
        <v>70995739.03</v>
      </c>
      <c r="L29" s="36">
        <v>0</v>
      </c>
      <c r="M29" s="36">
        <v>0</v>
      </c>
      <c r="N29" s="36">
        <f>+L29+M29</f>
        <v>0</v>
      </c>
      <c r="O29" s="36">
        <f>+K29-N29</f>
        <v>70995739.03</v>
      </c>
    </row>
    <row r="30" spans="1:15" ht="12.75">
      <c r="A30" s="25"/>
      <c r="B30" s="33"/>
      <c r="C30" s="56" t="s">
        <v>93</v>
      </c>
      <c r="D30" s="37" t="s">
        <v>168</v>
      </c>
      <c r="E30" s="33"/>
      <c r="F30" s="33"/>
      <c r="G30" s="33"/>
      <c r="H30" s="33"/>
      <c r="I30" s="36">
        <v>11500389.68</v>
      </c>
      <c r="J30" s="36">
        <v>0</v>
      </c>
      <c r="K30" s="36">
        <f>I30+J30</f>
        <v>11500389.68</v>
      </c>
      <c r="L30" s="36">
        <v>0</v>
      </c>
      <c r="M30" s="36">
        <v>0</v>
      </c>
      <c r="N30" s="36">
        <f>+L30+M30</f>
        <v>0</v>
      </c>
      <c r="O30" s="36">
        <f>+K30-N30</f>
        <v>11500389.68</v>
      </c>
    </row>
    <row r="31" spans="1:15" ht="12.75">
      <c r="A31" s="25"/>
      <c r="B31" s="33"/>
      <c r="C31" s="56" t="s">
        <v>95</v>
      </c>
      <c r="D31" s="37" t="s">
        <v>169</v>
      </c>
      <c r="E31" s="33"/>
      <c r="F31" s="33"/>
      <c r="G31" s="33"/>
      <c r="H31" s="33"/>
      <c r="I31" s="36">
        <v>38334632.32</v>
      </c>
      <c r="J31" s="36">
        <v>0</v>
      </c>
      <c r="K31" s="36">
        <f>I31+J31</f>
        <v>38334632.32</v>
      </c>
      <c r="L31" s="36">
        <v>0</v>
      </c>
      <c r="M31" s="36">
        <v>0</v>
      </c>
      <c r="N31" s="36">
        <f>+L31+M31</f>
        <v>0</v>
      </c>
      <c r="O31" s="36">
        <f>+K31-N31</f>
        <v>38334632.32</v>
      </c>
    </row>
    <row r="32" spans="1:15" ht="12.75">
      <c r="A32" s="25"/>
      <c r="B32" s="33"/>
      <c r="C32" s="56" t="s">
        <v>87</v>
      </c>
      <c r="D32" s="37" t="s">
        <v>170</v>
      </c>
      <c r="E32" s="33"/>
      <c r="F32" s="33"/>
      <c r="G32" s="33"/>
      <c r="H32" s="33"/>
      <c r="I32" s="36">
        <v>1916731.61</v>
      </c>
      <c r="J32" s="36">
        <v>0</v>
      </c>
      <c r="K32" s="36">
        <f>I32+J32</f>
        <v>1916731.61</v>
      </c>
      <c r="L32" s="36">
        <v>0</v>
      </c>
      <c r="M32" s="36">
        <v>0</v>
      </c>
      <c r="N32" s="36">
        <f>+L32+M32</f>
        <v>0</v>
      </c>
      <c r="O32" s="36">
        <f>+K32-N32</f>
        <v>1916731.61</v>
      </c>
    </row>
    <row r="33" spans="1:15" ht="12.75">
      <c r="A33" s="25"/>
      <c r="B33" s="25" t="s">
        <v>35</v>
      </c>
      <c r="C33" s="25"/>
      <c r="D33" s="25"/>
      <c r="E33" s="25"/>
      <c r="F33" s="38" t="s">
        <v>95</v>
      </c>
      <c r="G33" s="33"/>
      <c r="H33" s="33"/>
      <c r="I33" s="36">
        <v>122747492.64</v>
      </c>
      <c r="J33" s="36">
        <v>0</v>
      </c>
      <c r="K33" s="36">
        <f>I33+J33</f>
        <v>122747492.64</v>
      </c>
      <c r="L33" s="36">
        <v>0</v>
      </c>
      <c r="M33" s="36">
        <v>0</v>
      </c>
      <c r="N33" s="36">
        <f>+L33+M33</f>
        <v>0</v>
      </c>
      <c r="O33" s="36">
        <f>+K33-N33</f>
        <v>122747492.64</v>
      </c>
    </row>
    <row r="34" spans="1:15" ht="12.75">
      <c r="A34" s="25"/>
      <c r="B34" s="25"/>
      <c r="C34" s="25"/>
      <c r="D34" s="25"/>
      <c r="E34" s="25"/>
      <c r="F34" s="25"/>
      <c r="G34" s="33"/>
      <c r="H34" s="33"/>
      <c r="I34" s="36"/>
      <c r="J34" s="36"/>
      <c r="K34" s="36"/>
      <c r="L34" s="36"/>
      <c r="M34" s="36"/>
      <c r="N34" s="36"/>
      <c r="O34" s="36"/>
    </row>
    <row r="35" spans="1:15" ht="12.75">
      <c r="A35" s="33"/>
      <c r="B35" s="31" t="s">
        <v>87</v>
      </c>
      <c r="C35" s="38" t="s">
        <v>175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2.75">
      <c r="A36" s="25"/>
      <c r="B36" s="33"/>
      <c r="C36" s="56" t="s">
        <v>135</v>
      </c>
      <c r="D36" s="37" t="s">
        <v>183</v>
      </c>
      <c r="E36" s="33"/>
      <c r="F36" s="33"/>
      <c r="G36" s="33"/>
      <c r="H36" s="33"/>
      <c r="I36" s="36">
        <v>38947986.42</v>
      </c>
      <c r="J36" s="36">
        <v>0</v>
      </c>
      <c r="K36" s="36">
        <f>I36+J36</f>
        <v>38947986.42</v>
      </c>
      <c r="L36" s="36">
        <v>0</v>
      </c>
      <c r="M36" s="36">
        <v>0</v>
      </c>
      <c r="N36" s="36">
        <f>+L36+M36</f>
        <v>0</v>
      </c>
      <c r="O36" s="36">
        <f>+K36-N36</f>
        <v>38947986.42</v>
      </c>
    </row>
    <row r="37" spans="1:15" ht="12.75">
      <c r="A37" s="25"/>
      <c r="B37" s="33"/>
      <c r="C37" s="56" t="s">
        <v>86</v>
      </c>
      <c r="D37" s="37" t="s">
        <v>172</v>
      </c>
      <c r="E37" s="33"/>
      <c r="F37" s="33"/>
      <c r="G37" s="33"/>
      <c r="H37" s="33"/>
      <c r="I37" s="36">
        <v>11500389.68</v>
      </c>
      <c r="J37" s="36">
        <v>0</v>
      </c>
      <c r="K37" s="36">
        <f>I37+J37</f>
        <v>11500389.68</v>
      </c>
      <c r="L37" s="36">
        <v>0</v>
      </c>
      <c r="M37" s="36">
        <v>0</v>
      </c>
      <c r="N37" s="36">
        <f>+L37+M37</f>
        <v>0</v>
      </c>
      <c r="O37" s="36">
        <f>+K37-N37</f>
        <v>11500389.68</v>
      </c>
    </row>
    <row r="38" spans="1:15" ht="12.75">
      <c r="A38" s="25"/>
      <c r="B38" s="33"/>
      <c r="C38" s="56" t="s">
        <v>93</v>
      </c>
      <c r="D38" s="37" t="s">
        <v>173</v>
      </c>
      <c r="E38" s="33"/>
      <c r="F38" s="33"/>
      <c r="G38" s="33"/>
      <c r="H38" s="33"/>
      <c r="I38" s="36">
        <v>23000779.39</v>
      </c>
      <c r="J38" s="36">
        <v>0</v>
      </c>
      <c r="K38" s="36">
        <f>I38+J38</f>
        <v>23000779.39</v>
      </c>
      <c r="L38" s="36">
        <v>0</v>
      </c>
      <c r="M38" s="36">
        <v>0</v>
      </c>
      <c r="N38" s="36">
        <f>+L38+M38</f>
        <v>0</v>
      </c>
      <c r="O38" s="36">
        <f>+K38-N38</f>
        <v>23000779.39</v>
      </c>
    </row>
    <row r="39" spans="1:15" ht="12.75">
      <c r="A39" s="25"/>
      <c r="B39" s="33"/>
      <c r="C39" s="56" t="s">
        <v>95</v>
      </c>
      <c r="D39" s="37" t="s">
        <v>174</v>
      </c>
      <c r="E39" s="33"/>
      <c r="F39" s="33"/>
      <c r="G39" s="33"/>
      <c r="H39" s="33"/>
      <c r="I39" s="36">
        <v>1916731.61</v>
      </c>
      <c r="J39" s="36">
        <v>0</v>
      </c>
      <c r="K39" s="36">
        <f>I39+J39</f>
        <v>1916731.61</v>
      </c>
      <c r="L39" s="36">
        <v>0</v>
      </c>
      <c r="M39" s="36">
        <v>0</v>
      </c>
      <c r="N39" s="36">
        <f>+L39+M39</f>
        <v>0</v>
      </c>
      <c r="O39" s="36">
        <f>+K39-N39</f>
        <v>1916731.61</v>
      </c>
    </row>
    <row r="40" spans="1:15" ht="12.75">
      <c r="A40" s="25"/>
      <c r="B40" s="33"/>
      <c r="C40" s="56" t="s">
        <v>87</v>
      </c>
      <c r="D40" s="37" t="s">
        <v>184</v>
      </c>
      <c r="E40" s="33"/>
      <c r="F40" s="33"/>
      <c r="G40" s="33"/>
      <c r="H40" s="33"/>
      <c r="I40" s="36">
        <v>40864718.03</v>
      </c>
      <c r="J40" s="36">
        <v>0</v>
      </c>
      <c r="K40" s="36">
        <f>I40+J40</f>
        <v>40864718.03</v>
      </c>
      <c r="L40" s="36">
        <v>0</v>
      </c>
      <c r="M40" s="36">
        <v>0</v>
      </c>
      <c r="N40" s="36">
        <f>+L40+M40</f>
        <v>0</v>
      </c>
      <c r="O40" s="36">
        <f>+K40-N40</f>
        <v>40864718.03</v>
      </c>
    </row>
    <row r="41" spans="1:15" ht="12.75">
      <c r="A41" s="25"/>
      <c r="B41" s="25" t="s">
        <v>35</v>
      </c>
      <c r="C41" s="25"/>
      <c r="D41" s="25"/>
      <c r="E41" s="25"/>
      <c r="F41" s="38" t="s">
        <v>87</v>
      </c>
      <c r="G41" s="33"/>
      <c r="H41" s="33"/>
      <c r="I41" s="36">
        <v>116230605.13</v>
      </c>
      <c r="J41" s="36">
        <v>0</v>
      </c>
      <c r="K41" s="36">
        <f>I41+J41</f>
        <v>116230605.13</v>
      </c>
      <c r="L41" s="36">
        <v>0</v>
      </c>
      <c r="M41" s="36">
        <v>0</v>
      </c>
      <c r="N41" s="36">
        <f>+L41+M41</f>
        <v>0</v>
      </c>
      <c r="O41" s="36">
        <f>+K41-N41</f>
        <v>116230605.13</v>
      </c>
    </row>
    <row r="42" spans="1:15" ht="12.75">
      <c r="A42" s="25"/>
      <c r="B42" s="25"/>
      <c r="C42" s="25"/>
      <c r="D42" s="25"/>
      <c r="E42" s="25"/>
      <c r="F42" s="25"/>
      <c r="G42" s="33"/>
      <c r="H42" s="33"/>
      <c r="I42" s="36"/>
      <c r="J42" s="36"/>
      <c r="K42" s="36"/>
      <c r="L42" s="36"/>
      <c r="M42" s="36"/>
      <c r="N42" s="36"/>
      <c r="O42" s="36"/>
    </row>
    <row r="43" spans="1:15" ht="12.75">
      <c r="A43" s="33"/>
      <c r="B43" s="31" t="s">
        <v>97</v>
      </c>
      <c r="C43" s="38" t="s">
        <v>186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2.75">
      <c r="A44" s="25"/>
      <c r="B44" s="33"/>
      <c r="C44" s="56" t="s">
        <v>97</v>
      </c>
      <c r="D44" s="37" t="s">
        <v>185</v>
      </c>
      <c r="E44" s="33"/>
      <c r="F44" s="33"/>
      <c r="G44" s="33"/>
      <c r="H44" s="33"/>
      <c r="I44" s="36">
        <v>3500000</v>
      </c>
      <c r="J44" s="36">
        <v>0</v>
      </c>
      <c r="K44" s="36">
        <f>I44+J44</f>
        <v>3500000</v>
      </c>
      <c r="L44" s="36">
        <v>0</v>
      </c>
      <c r="M44" s="36">
        <v>0</v>
      </c>
      <c r="N44" s="36">
        <f>+L44+M44</f>
        <v>0</v>
      </c>
      <c r="O44" s="36">
        <f>+K44-N44</f>
        <v>3500000</v>
      </c>
    </row>
    <row r="45" spans="1:15" ht="12.75">
      <c r="A45" s="25"/>
      <c r="B45" s="25" t="s">
        <v>35</v>
      </c>
      <c r="C45" s="25"/>
      <c r="D45" s="25"/>
      <c r="E45" s="25"/>
      <c r="F45" s="38" t="s">
        <v>97</v>
      </c>
      <c r="G45" s="33"/>
      <c r="H45" s="33"/>
      <c r="I45" s="36">
        <v>3500000</v>
      </c>
      <c r="J45" s="36">
        <v>0</v>
      </c>
      <c r="K45" s="36">
        <f>I45+J45</f>
        <v>3500000</v>
      </c>
      <c r="L45" s="36">
        <v>0</v>
      </c>
      <c r="M45" s="36">
        <v>0</v>
      </c>
      <c r="N45" s="36">
        <f>+L45+M45</f>
        <v>0</v>
      </c>
      <c r="O45" s="36">
        <f>+K45-N45</f>
        <v>3500000</v>
      </c>
    </row>
    <row r="46" spans="1:15" ht="12.75">
      <c r="A46" s="25"/>
      <c r="B46" s="25"/>
      <c r="C46" s="25"/>
      <c r="D46" s="25"/>
      <c r="E46" s="25"/>
      <c r="F46" s="25"/>
      <c r="G46" s="33"/>
      <c r="H46" s="33"/>
      <c r="I46" s="36"/>
      <c r="J46" s="36"/>
      <c r="K46" s="36"/>
      <c r="L46" s="36"/>
      <c r="M46" s="36"/>
      <c r="N46" s="36"/>
      <c r="O46" s="36"/>
    </row>
    <row r="47" spans="1:15" ht="12.75">
      <c r="A47" s="25" t="s">
        <v>34</v>
      </c>
      <c r="B47" s="25"/>
      <c r="C47" s="25"/>
      <c r="D47" s="31" t="s">
        <v>85</v>
      </c>
      <c r="E47" s="25"/>
      <c r="F47" s="25"/>
      <c r="G47" s="33"/>
      <c r="H47" s="33"/>
      <c r="I47" s="36">
        <v>1081783888.79</v>
      </c>
      <c r="J47" s="36">
        <v>0</v>
      </c>
      <c r="K47" s="36">
        <f>I47+J47</f>
        <v>1081783888.79</v>
      </c>
      <c r="L47" s="36">
        <v>0</v>
      </c>
      <c r="M47" s="36">
        <v>0</v>
      </c>
      <c r="N47" s="36">
        <f>+L47+M47</f>
        <v>0</v>
      </c>
      <c r="O47" s="36">
        <f>+K47-N47</f>
        <v>1081783888.79</v>
      </c>
    </row>
    <row r="48" spans="1:15" ht="12.75">
      <c r="A48" s="33"/>
      <c r="B48" s="33"/>
      <c r="C48" s="33"/>
      <c r="D48" s="55"/>
      <c r="E48" s="33"/>
      <c r="F48" s="33"/>
      <c r="G48" s="33"/>
      <c r="H48" s="33"/>
      <c r="I48" s="36"/>
      <c r="J48" s="36"/>
      <c r="K48" s="36"/>
      <c r="L48" s="36"/>
      <c r="M48" s="36"/>
      <c r="N48" s="36"/>
      <c r="O48" s="36"/>
    </row>
    <row r="49" spans="1:15" ht="12.75">
      <c r="A49" s="39" t="s">
        <v>84</v>
      </c>
      <c r="B49" s="38" t="s">
        <v>63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33"/>
      <c r="N49" s="33"/>
      <c r="O49" s="33"/>
    </row>
    <row r="50" spans="1:15" ht="12.75">
      <c r="A50" s="33"/>
      <c r="B50" s="31" t="s">
        <v>135</v>
      </c>
      <c r="C50" s="38" t="s">
        <v>188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12.75">
      <c r="A51" s="25"/>
      <c r="B51" s="33"/>
      <c r="C51" s="56" t="s">
        <v>135</v>
      </c>
      <c r="D51" s="37" t="s">
        <v>187</v>
      </c>
      <c r="E51" s="33"/>
      <c r="F51" s="33"/>
      <c r="G51" s="33"/>
      <c r="H51" s="33"/>
      <c r="I51" s="36">
        <v>205000000</v>
      </c>
      <c r="J51" s="36">
        <v>0</v>
      </c>
      <c r="K51" s="36">
        <f>I51+J51</f>
        <v>205000000</v>
      </c>
      <c r="L51" s="36">
        <v>0</v>
      </c>
      <c r="M51" s="36">
        <v>0</v>
      </c>
      <c r="N51" s="36">
        <f>+L51+M51</f>
        <v>0</v>
      </c>
      <c r="O51" s="36">
        <f>+K51-N51</f>
        <v>205000000</v>
      </c>
    </row>
    <row r="52" spans="1:15" ht="12.75">
      <c r="A52" s="25"/>
      <c r="B52" s="25" t="s">
        <v>35</v>
      </c>
      <c r="C52" s="25"/>
      <c r="D52" s="25"/>
      <c r="E52" s="25"/>
      <c r="F52" s="38" t="s">
        <v>135</v>
      </c>
      <c r="G52" s="33"/>
      <c r="H52" s="33"/>
      <c r="I52" s="36">
        <v>205000000</v>
      </c>
      <c r="J52" s="36">
        <v>0</v>
      </c>
      <c r="K52" s="36">
        <f>I52+J52</f>
        <v>205000000</v>
      </c>
      <c r="L52" s="36">
        <v>0</v>
      </c>
      <c r="M52" s="36">
        <v>0</v>
      </c>
      <c r="N52" s="36">
        <f>+L52+M52</f>
        <v>0</v>
      </c>
      <c r="O52" s="36">
        <f>+K52-N52</f>
        <v>205000000</v>
      </c>
    </row>
    <row r="53" spans="1:15" ht="12.75">
      <c r="A53" s="25"/>
      <c r="B53" s="25"/>
      <c r="C53" s="25"/>
      <c r="D53" s="25"/>
      <c r="E53" s="25"/>
      <c r="F53" s="25"/>
      <c r="G53" s="33"/>
      <c r="H53" s="33"/>
      <c r="I53" s="36"/>
      <c r="J53" s="36"/>
      <c r="K53" s="36"/>
      <c r="L53" s="36"/>
      <c r="M53" s="36"/>
      <c r="N53" s="36"/>
      <c r="O53" s="36"/>
    </row>
    <row r="54" spans="1:15" ht="12.75">
      <c r="A54" s="33"/>
      <c r="B54" s="31" t="s">
        <v>86</v>
      </c>
      <c r="C54" s="38" t="s">
        <v>64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5" ht="12.75">
      <c r="A55" s="25"/>
      <c r="B55" s="33"/>
      <c r="C55" s="56" t="s">
        <v>135</v>
      </c>
      <c r="D55" s="37" t="s">
        <v>189</v>
      </c>
      <c r="E55" s="33"/>
      <c r="F55" s="33"/>
      <c r="G55" s="33"/>
      <c r="H55" s="33"/>
      <c r="I55" s="36">
        <v>7200000</v>
      </c>
      <c r="J55" s="36">
        <v>0</v>
      </c>
      <c r="K55" s="36">
        <f>I55+J55</f>
        <v>7200000</v>
      </c>
      <c r="L55" s="36">
        <v>0</v>
      </c>
      <c r="M55" s="36">
        <v>0</v>
      </c>
      <c r="N55" s="36">
        <f>+L55+M55</f>
        <v>0</v>
      </c>
      <c r="O55" s="36">
        <f>+K55-N55</f>
        <v>7200000</v>
      </c>
    </row>
    <row r="56" spans="1:15" ht="12.75">
      <c r="A56" s="25"/>
      <c r="B56" s="33"/>
      <c r="C56" s="56" t="s">
        <v>86</v>
      </c>
      <c r="D56" s="37" t="s">
        <v>190</v>
      </c>
      <c r="E56" s="33"/>
      <c r="F56" s="33"/>
      <c r="G56" s="33"/>
      <c r="H56" s="33"/>
      <c r="I56" s="36">
        <v>30000000</v>
      </c>
      <c r="J56" s="36">
        <v>0</v>
      </c>
      <c r="K56" s="36">
        <f>I56+J56</f>
        <v>30000000</v>
      </c>
      <c r="L56" s="36">
        <v>0</v>
      </c>
      <c r="M56" s="36">
        <v>0</v>
      </c>
      <c r="N56" s="36">
        <f>+L56+M56</f>
        <v>0</v>
      </c>
      <c r="O56" s="36">
        <f>+K56-N56</f>
        <v>30000000</v>
      </c>
    </row>
    <row r="57" spans="1:15" ht="12.75">
      <c r="A57" s="25"/>
      <c r="B57" s="33"/>
      <c r="C57" s="56" t="s">
        <v>93</v>
      </c>
      <c r="D57" s="37" t="s">
        <v>191</v>
      </c>
      <c r="E57" s="33"/>
      <c r="F57" s="33"/>
      <c r="G57" s="33"/>
      <c r="H57" s="33"/>
      <c r="I57" s="36">
        <v>55004</v>
      </c>
      <c r="J57" s="36">
        <v>0</v>
      </c>
      <c r="K57" s="36">
        <f>I57+J57</f>
        <v>55004</v>
      </c>
      <c r="L57" s="36">
        <v>0</v>
      </c>
      <c r="M57" s="36">
        <v>0</v>
      </c>
      <c r="N57" s="36">
        <f>+L57+M57</f>
        <v>0</v>
      </c>
      <c r="O57" s="36">
        <f>+K57-N57</f>
        <v>55004</v>
      </c>
    </row>
    <row r="58" spans="1:15" ht="12.75">
      <c r="A58" s="25"/>
      <c r="B58" s="33"/>
      <c r="C58" s="56" t="s">
        <v>95</v>
      </c>
      <c r="D58" s="37" t="s">
        <v>109</v>
      </c>
      <c r="E58" s="33"/>
      <c r="F58" s="33"/>
      <c r="G58" s="33"/>
      <c r="H58" s="33"/>
      <c r="I58" s="36">
        <v>9000000</v>
      </c>
      <c r="J58" s="36">
        <v>0</v>
      </c>
      <c r="K58" s="36">
        <f>I58+J58</f>
        <v>9000000</v>
      </c>
      <c r="L58" s="36">
        <v>0</v>
      </c>
      <c r="M58" s="36">
        <v>0</v>
      </c>
      <c r="N58" s="36">
        <f>+L58+M58</f>
        <v>0</v>
      </c>
      <c r="O58" s="36">
        <f>+K58-N58</f>
        <v>9000000</v>
      </c>
    </row>
    <row r="59" spans="1:15" ht="12.75">
      <c r="A59" s="25"/>
      <c r="B59" s="33"/>
      <c r="C59" s="56" t="s">
        <v>97</v>
      </c>
      <c r="D59" s="37" t="s">
        <v>105</v>
      </c>
      <c r="E59" s="33"/>
      <c r="F59" s="33"/>
      <c r="G59" s="33"/>
      <c r="H59" s="33"/>
      <c r="I59" s="36">
        <v>186300</v>
      </c>
      <c r="J59" s="36">
        <v>0</v>
      </c>
      <c r="K59" s="36">
        <f>I59+J59</f>
        <v>186300</v>
      </c>
      <c r="L59" s="36">
        <v>0</v>
      </c>
      <c r="M59" s="36">
        <v>0</v>
      </c>
      <c r="N59" s="36">
        <f>+L59+M59</f>
        <v>0</v>
      </c>
      <c r="O59" s="36">
        <f>+K59-N59</f>
        <v>186300</v>
      </c>
    </row>
    <row r="60" spans="1:15" ht="12.75">
      <c r="A60" s="25"/>
      <c r="B60" s="25" t="s">
        <v>35</v>
      </c>
      <c r="C60" s="25"/>
      <c r="D60" s="25"/>
      <c r="E60" s="25"/>
      <c r="F60" s="38" t="s">
        <v>86</v>
      </c>
      <c r="G60" s="33"/>
      <c r="H60" s="33"/>
      <c r="I60" s="36">
        <v>46441304</v>
      </c>
      <c r="J60" s="36">
        <v>0</v>
      </c>
      <c r="K60" s="36">
        <f>I60+J60</f>
        <v>46441304</v>
      </c>
      <c r="L60" s="36">
        <v>0</v>
      </c>
      <c r="M60" s="36">
        <v>0</v>
      </c>
      <c r="N60" s="36">
        <f>+L60+M60</f>
        <v>0</v>
      </c>
      <c r="O60" s="36">
        <f>+K60-N60</f>
        <v>46441304</v>
      </c>
    </row>
    <row r="61" spans="1:15" ht="12.75">
      <c r="A61" s="25"/>
      <c r="B61" s="25"/>
      <c r="C61" s="25"/>
      <c r="D61" s="25"/>
      <c r="E61" s="25"/>
      <c r="F61" s="25"/>
      <c r="G61" s="33"/>
      <c r="H61" s="33"/>
      <c r="I61" s="36"/>
      <c r="J61" s="36"/>
      <c r="K61" s="36"/>
      <c r="L61" s="36"/>
      <c r="M61" s="36"/>
      <c r="N61" s="36"/>
      <c r="O61" s="36"/>
    </row>
    <row r="62" spans="1:15" ht="12.75">
      <c r="A62" s="33"/>
      <c r="B62" s="31" t="s">
        <v>93</v>
      </c>
      <c r="C62" s="38" t="s">
        <v>65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15" ht="12.75">
      <c r="A63" s="25"/>
      <c r="B63" s="33"/>
      <c r="C63" s="56" t="s">
        <v>135</v>
      </c>
      <c r="D63" s="37" t="s">
        <v>192</v>
      </c>
      <c r="E63" s="33"/>
      <c r="F63" s="33"/>
      <c r="G63" s="33"/>
      <c r="H63" s="33"/>
      <c r="I63" s="36">
        <v>3589980</v>
      </c>
      <c r="J63" s="36">
        <v>0</v>
      </c>
      <c r="K63" s="36">
        <f>I63+J63</f>
        <v>3589980</v>
      </c>
      <c r="L63" s="36">
        <v>0</v>
      </c>
      <c r="M63" s="36">
        <v>0</v>
      </c>
      <c r="N63" s="36">
        <f>+L63+M63</f>
        <v>0</v>
      </c>
      <c r="O63" s="36">
        <f>+K63-N63</f>
        <v>3589980</v>
      </c>
    </row>
    <row r="64" spans="1:15" ht="12.75">
      <c r="A64" s="25"/>
      <c r="B64" s="33"/>
      <c r="C64" s="56" t="s">
        <v>93</v>
      </c>
      <c r="D64" s="37" t="s">
        <v>106</v>
      </c>
      <c r="E64" s="33"/>
      <c r="F64" s="33"/>
      <c r="G64" s="33"/>
      <c r="H64" s="33"/>
      <c r="I64" s="36">
        <v>1626000</v>
      </c>
      <c r="J64" s="36">
        <v>0</v>
      </c>
      <c r="K64" s="36">
        <f>I64+J64</f>
        <v>1626000</v>
      </c>
      <c r="L64" s="36">
        <v>0</v>
      </c>
      <c r="M64" s="36">
        <v>0</v>
      </c>
      <c r="N64" s="36">
        <f>+L64+M64</f>
        <v>0</v>
      </c>
      <c r="O64" s="36">
        <f>+K64-N64</f>
        <v>1626000</v>
      </c>
    </row>
    <row r="65" spans="1:15" ht="12.75">
      <c r="A65" s="25"/>
      <c r="B65" s="33"/>
      <c r="C65" s="56" t="s">
        <v>95</v>
      </c>
      <c r="D65" s="37" t="s">
        <v>194</v>
      </c>
      <c r="E65" s="33"/>
      <c r="F65" s="33"/>
      <c r="G65" s="33"/>
      <c r="H65" s="33"/>
      <c r="I65" s="36">
        <v>1000000</v>
      </c>
      <c r="J65" s="36">
        <v>0</v>
      </c>
      <c r="K65" s="36">
        <f>I65+J65</f>
        <v>1000000</v>
      </c>
      <c r="L65" s="36">
        <v>0</v>
      </c>
      <c r="M65" s="36">
        <v>0</v>
      </c>
      <c r="N65" s="36">
        <f>+L65+M65</f>
        <v>0</v>
      </c>
      <c r="O65" s="36">
        <f>+K65-N65</f>
        <v>1000000</v>
      </c>
    </row>
    <row r="66" spans="1:15" ht="12.75">
      <c r="A66" s="25"/>
      <c r="B66" s="33"/>
      <c r="C66" s="56" t="s">
        <v>98</v>
      </c>
      <c r="D66" s="37" t="s">
        <v>195</v>
      </c>
      <c r="E66" s="33"/>
      <c r="F66" s="33"/>
      <c r="G66" s="33"/>
      <c r="H66" s="33"/>
      <c r="I66" s="36">
        <v>1000000</v>
      </c>
      <c r="J66" s="36">
        <v>0</v>
      </c>
      <c r="K66" s="36">
        <f>I66+J66</f>
        <v>1000000</v>
      </c>
      <c r="L66" s="36">
        <v>0</v>
      </c>
      <c r="M66" s="36">
        <v>0</v>
      </c>
      <c r="N66" s="36">
        <f>+L66+M66</f>
        <v>0</v>
      </c>
      <c r="O66" s="36">
        <f>+K66-N66</f>
        <v>1000000</v>
      </c>
    </row>
    <row r="67" spans="1:15" ht="12.75">
      <c r="A67" s="25"/>
      <c r="B67" s="33"/>
      <c r="C67" s="56" t="s">
        <v>90</v>
      </c>
      <c r="D67" s="37" t="s">
        <v>255</v>
      </c>
      <c r="E67" s="33"/>
      <c r="F67" s="33"/>
      <c r="G67" s="33"/>
      <c r="H67" s="33"/>
      <c r="I67" s="36">
        <v>51100000</v>
      </c>
      <c r="J67" s="36">
        <v>0</v>
      </c>
      <c r="K67" s="36">
        <f>I67+J67</f>
        <v>51100000</v>
      </c>
      <c r="L67" s="36">
        <v>0</v>
      </c>
      <c r="M67" s="36">
        <v>0</v>
      </c>
      <c r="N67" s="36">
        <f>+L67+M67</f>
        <v>0</v>
      </c>
      <c r="O67" s="36">
        <f>+K67-N67</f>
        <v>51100000</v>
      </c>
    </row>
    <row r="68" spans="1:15" ht="12.75">
      <c r="A68" s="25"/>
      <c r="B68" s="25" t="s">
        <v>35</v>
      </c>
      <c r="C68" s="25"/>
      <c r="D68" s="25"/>
      <c r="E68" s="25"/>
      <c r="F68" s="38" t="s">
        <v>93</v>
      </c>
      <c r="G68" s="33"/>
      <c r="H68" s="33"/>
      <c r="I68" s="36">
        <v>58315980</v>
      </c>
      <c r="J68" s="36">
        <v>0</v>
      </c>
      <c r="K68" s="36">
        <f>I68+J68</f>
        <v>58315980</v>
      </c>
      <c r="L68" s="36">
        <v>0</v>
      </c>
      <c r="M68" s="36">
        <v>0</v>
      </c>
      <c r="N68" s="36">
        <f>+L68+M68</f>
        <v>0</v>
      </c>
      <c r="O68" s="36">
        <f>+K68-N68</f>
        <v>58315980</v>
      </c>
    </row>
    <row r="69" spans="1:15" ht="12.75">
      <c r="A69" s="25"/>
      <c r="B69" s="25"/>
      <c r="C69" s="25"/>
      <c r="D69" s="25"/>
      <c r="E69" s="25"/>
      <c r="F69" s="25"/>
      <c r="G69" s="33"/>
      <c r="H69" s="33"/>
      <c r="I69" s="36"/>
      <c r="J69" s="36"/>
      <c r="K69" s="36"/>
      <c r="L69" s="36"/>
      <c r="M69" s="36"/>
      <c r="N69" s="36"/>
      <c r="O69" s="36"/>
    </row>
    <row r="70" spans="1:15" ht="12.75">
      <c r="A70" s="33"/>
      <c r="B70" s="31" t="s">
        <v>95</v>
      </c>
      <c r="C70" s="38" t="s">
        <v>198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 ht="12.75">
      <c r="A71" s="25"/>
      <c r="B71" s="33"/>
      <c r="C71" s="56" t="s">
        <v>135</v>
      </c>
      <c r="D71" s="37" t="s">
        <v>256</v>
      </c>
      <c r="E71" s="33"/>
      <c r="F71" s="33"/>
      <c r="G71" s="33"/>
      <c r="H71" s="33"/>
      <c r="I71" s="36">
        <v>10500000</v>
      </c>
      <c r="J71" s="36">
        <v>0</v>
      </c>
      <c r="K71" s="36">
        <f>I71+J71</f>
        <v>10500000</v>
      </c>
      <c r="L71" s="36">
        <v>0</v>
      </c>
      <c r="M71" s="36">
        <v>0</v>
      </c>
      <c r="N71" s="36">
        <f>+L71+M71</f>
        <v>0</v>
      </c>
      <c r="O71" s="36">
        <f>+K71-N71</f>
        <v>10500000</v>
      </c>
    </row>
    <row r="72" spans="1:15" ht="12.75">
      <c r="A72" s="25"/>
      <c r="B72" s="33"/>
      <c r="C72" s="56" t="s">
        <v>86</v>
      </c>
      <c r="D72" s="37" t="s">
        <v>257</v>
      </c>
      <c r="E72" s="33"/>
      <c r="F72" s="33"/>
      <c r="G72" s="33"/>
      <c r="H72" s="33"/>
      <c r="I72" s="36">
        <v>1485000</v>
      </c>
      <c r="J72" s="36">
        <v>0</v>
      </c>
      <c r="K72" s="36">
        <f>I72+J72</f>
        <v>1485000</v>
      </c>
      <c r="L72" s="36">
        <v>0</v>
      </c>
      <c r="M72" s="36">
        <v>0</v>
      </c>
      <c r="N72" s="36">
        <f>+L72+M72</f>
        <v>0</v>
      </c>
      <c r="O72" s="36">
        <f>+K72-N72</f>
        <v>1485000</v>
      </c>
    </row>
    <row r="73" spans="1:15" ht="12.75">
      <c r="A73" s="25"/>
      <c r="B73" s="33"/>
      <c r="C73" s="56" t="s">
        <v>95</v>
      </c>
      <c r="D73" s="37" t="s">
        <v>258</v>
      </c>
      <c r="E73" s="33"/>
      <c r="F73" s="33"/>
      <c r="G73" s="33"/>
      <c r="H73" s="33"/>
      <c r="I73" s="36">
        <v>8000000</v>
      </c>
      <c r="J73" s="36">
        <v>0</v>
      </c>
      <c r="K73" s="36">
        <f>I73+J73</f>
        <v>8000000</v>
      </c>
      <c r="L73" s="36">
        <v>0</v>
      </c>
      <c r="M73" s="36">
        <v>0</v>
      </c>
      <c r="N73" s="36">
        <f>+L73+M73</f>
        <v>0</v>
      </c>
      <c r="O73" s="36">
        <f>+K73-N73</f>
        <v>8000000</v>
      </c>
    </row>
    <row r="74" spans="1:15" ht="12.75">
      <c r="A74" s="25"/>
      <c r="B74" s="33"/>
      <c r="C74" s="56" t="s">
        <v>98</v>
      </c>
      <c r="D74" s="37" t="s">
        <v>196</v>
      </c>
      <c r="E74" s="33"/>
      <c r="F74" s="33"/>
      <c r="G74" s="33"/>
      <c r="H74" s="33"/>
      <c r="I74" s="36">
        <v>82000000</v>
      </c>
      <c r="J74" s="36">
        <v>0</v>
      </c>
      <c r="K74" s="36">
        <f>I74+J74</f>
        <v>82000000</v>
      </c>
      <c r="L74" s="36">
        <v>0</v>
      </c>
      <c r="M74" s="36">
        <v>0</v>
      </c>
      <c r="N74" s="36">
        <f>+L74+M74</f>
        <v>0</v>
      </c>
      <c r="O74" s="36">
        <f>+K74-N74</f>
        <v>82000000</v>
      </c>
    </row>
    <row r="75" spans="1:15" ht="12.75">
      <c r="A75" s="25"/>
      <c r="B75" s="33"/>
      <c r="C75" s="56" t="s">
        <v>97</v>
      </c>
      <c r="D75" s="37" t="s">
        <v>197</v>
      </c>
      <c r="E75" s="33"/>
      <c r="F75" s="33"/>
      <c r="G75" s="33"/>
      <c r="H75" s="33"/>
      <c r="I75" s="36">
        <v>1161520</v>
      </c>
      <c r="J75" s="36">
        <v>0</v>
      </c>
      <c r="K75" s="36">
        <f>I75+J75</f>
        <v>1161520</v>
      </c>
      <c r="L75" s="36">
        <v>0</v>
      </c>
      <c r="M75" s="36">
        <v>0</v>
      </c>
      <c r="N75" s="36">
        <f>+L75+M75</f>
        <v>0</v>
      </c>
      <c r="O75" s="36">
        <f>+K75-N75</f>
        <v>1161520</v>
      </c>
    </row>
    <row r="76" spans="1:15" ht="12.75">
      <c r="A76" s="25"/>
      <c r="B76" s="25" t="s">
        <v>35</v>
      </c>
      <c r="C76" s="25"/>
      <c r="D76" s="25"/>
      <c r="E76" s="25"/>
      <c r="F76" s="38" t="s">
        <v>95</v>
      </c>
      <c r="G76" s="33"/>
      <c r="H76" s="33"/>
      <c r="I76" s="36">
        <v>103146520</v>
      </c>
      <c r="J76" s="36">
        <v>0</v>
      </c>
      <c r="K76" s="36">
        <f>I76+J76</f>
        <v>103146520</v>
      </c>
      <c r="L76" s="36">
        <v>0</v>
      </c>
      <c r="M76" s="36">
        <v>0</v>
      </c>
      <c r="N76" s="36">
        <f>+L76+M76</f>
        <v>0</v>
      </c>
      <c r="O76" s="36">
        <f>+K76-N76</f>
        <v>103146520</v>
      </c>
    </row>
    <row r="77" spans="1:15" ht="12.75">
      <c r="A77" s="25"/>
      <c r="B77" s="25"/>
      <c r="C77" s="25"/>
      <c r="D77" s="25"/>
      <c r="E77" s="25"/>
      <c r="F77" s="25"/>
      <c r="G77" s="33"/>
      <c r="H77" s="33"/>
      <c r="I77" s="36"/>
      <c r="J77" s="36"/>
      <c r="K77" s="36"/>
      <c r="L77" s="36"/>
      <c r="M77" s="36"/>
      <c r="N77" s="36"/>
      <c r="O77" s="36"/>
    </row>
    <row r="78" spans="1:15" ht="12.75">
      <c r="A78" s="33"/>
      <c r="B78" s="31" t="s">
        <v>87</v>
      </c>
      <c r="C78" s="38" t="s">
        <v>66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1:15" ht="12.75">
      <c r="A79" s="25"/>
      <c r="B79" s="33"/>
      <c r="C79" s="56" t="s">
        <v>135</v>
      </c>
      <c r="D79" s="37" t="s">
        <v>88</v>
      </c>
      <c r="E79" s="33"/>
      <c r="F79" s="33"/>
      <c r="G79" s="33"/>
      <c r="H79" s="33"/>
      <c r="I79" s="36">
        <v>808550</v>
      </c>
      <c r="J79" s="36">
        <v>0</v>
      </c>
      <c r="K79" s="36">
        <f>I79+J79</f>
        <v>808550</v>
      </c>
      <c r="L79" s="36">
        <v>0</v>
      </c>
      <c r="M79" s="36">
        <v>0</v>
      </c>
      <c r="N79" s="36">
        <f>+L79+M79</f>
        <v>0</v>
      </c>
      <c r="O79" s="36">
        <f>+K79-N79</f>
        <v>808550</v>
      </c>
    </row>
    <row r="80" spans="1:15" ht="12.75">
      <c r="A80" s="25"/>
      <c r="B80" s="33"/>
      <c r="C80" s="56" t="s">
        <v>86</v>
      </c>
      <c r="D80" s="37" t="s">
        <v>89</v>
      </c>
      <c r="E80" s="33"/>
      <c r="F80" s="33"/>
      <c r="G80" s="33"/>
      <c r="H80" s="33"/>
      <c r="I80" s="36">
        <v>10764150</v>
      </c>
      <c r="J80" s="36">
        <v>0</v>
      </c>
      <c r="K80" s="36">
        <f>I80+J80</f>
        <v>10764150</v>
      </c>
      <c r="L80" s="36">
        <v>0</v>
      </c>
      <c r="M80" s="36">
        <v>0</v>
      </c>
      <c r="N80" s="36">
        <f>+L80+M80</f>
        <v>0</v>
      </c>
      <c r="O80" s="36">
        <f>+K80-N80</f>
        <v>10764150</v>
      </c>
    </row>
    <row r="81" spans="1:15" ht="12.75">
      <c r="A81" s="25"/>
      <c r="B81" s="25" t="s">
        <v>35</v>
      </c>
      <c r="C81" s="25"/>
      <c r="D81" s="25"/>
      <c r="E81" s="25"/>
      <c r="F81" s="38" t="s">
        <v>87</v>
      </c>
      <c r="G81" s="33"/>
      <c r="H81" s="33"/>
      <c r="I81" s="36">
        <v>11572700</v>
      </c>
      <c r="J81" s="36">
        <v>0</v>
      </c>
      <c r="K81" s="36">
        <f>I81+J81</f>
        <v>11572700</v>
      </c>
      <c r="L81" s="36">
        <v>0</v>
      </c>
      <c r="M81" s="36">
        <v>0</v>
      </c>
      <c r="N81" s="36">
        <f>+L81+M81</f>
        <v>0</v>
      </c>
      <c r="O81" s="36">
        <f>+K81-N81</f>
        <v>11572700</v>
      </c>
    </row>
    <row r="82" spans="1:15" ht="12.75">
      <c r="A82" s="25"/>
      <c r="B82" s="25"/>
      <c r="C82" s="25"/>
      <c r="D82" s="25"/>
      <c r="E82" s="25"/>
      <c r="F82" s="25"/>
      <c r="G82" s="33"/>
      <c r="H82" s="33"/>
      <c r="I82" s="36"/>
      <c r="J82" s="36"/>
      <c r="K82" s="36"/>
      <c r="L82" s="36"/>
      <c r="M82" s="36"/>
      <c r="N82" s="36"/>
      <c r="O82" s="36"/>
    </row>
    <row r="83" spans="1:15" ht="12.75">
      <c r="A83" s="33"/>
      <c r="B83" s="31" t="s">
        <v>98</v>
      </c>
      <c r="C83" s="38" t="s">
        <v>67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5" ht="12.75">
      <c r="A84" s="25"/>
      <c r="B84" s="33"/>
      <c r="C84" s="56" t="s">
        <v>135</v>
      </c>
      <c r="D84" s="37" t="s">
        <v>99</v>
      </c>
      <c r="E84" s="33"/>
      <c r="F84" s="33"/>
      <c r="G84" s="33"/>
      <c r="H84" s="33"/>
      <c r="I84" s="36">
        <v>70100000</v>
      </c>
      <c r="J84" s="36">
        <v>0</v>
      </c>
      <c r="K84" s="36">
        <f>I84+J84</f>
        <v>70100000</v>
      </c>
      <c r="L84" s="36">
        <v>0</v>
      </c>
      <c r="M84" s="36">
        <v>0</v>
      </c>
      <c r="N84" s="36">
        <f>+L84+M84</f>
        <v>0</v>
      </c>
      <c r="O84" s="36">
        <f>+K84-N84</f>
        <v>70100000</v>
      </c>
    </row>
    <row r="85" spans="1:15" ht="12.75">
      <c r="A85" s="25"/>
      <c r="B85" s="25" t="s">
        <v>35</v>
      </c>
      <c r="C85" s="25"/>
      <c r="D85" s="25"/>
      <c r="E85" s="25"/>
      <c r="F85" s="38" t="s">
        <v>98</v>
      </c>
      <c r="G85" s="33"/>
      <c r="H85" s="33"/>
      <c r="I85" s="36">
        <v>70100000</v>
      </c>
      <c r="J85" s="36">
        <v>0</v>
      </c>
      <c r="K85" s="36">
        <f>I85+J85</f>
        <v>70100000</v>
      </c>
      <c r="L85" s="36">
        <v>0</v>
      </c>
      <c r="M85" s="36">
        <v>0</v>
      </c>
      <c r="N85" s="36">
        <f>+L85+M85</f>
        <v>0</v>
      </c>
      <c r="O85" s="36">
        <f>+K85-N85</f>
        <v>70100000</v>
      </c>
    </row>
    <row r="86" spans="1:15" ht="12.75">
      <c r="A86" s="25"/>
      <c r="B86" s="25"/>
      <c r="C86" s="25"/>
      <c r="D86" s="25"/>
      <c r="E86" s="25"/>
      <c r="F86" s="25"/>
      <c r="G86" s="33"/>
      <c r="H86" s="33"/>
      <c r="I86" s="36"/>
      <c r="J86" s="36"/>
      <c r="K86" s="36"/>
      <c r="L86" s="36"/>
      <c r="M86" s="36"/>
      <c r="N86" s="36"/>
      <c r="O86" s="36"/>
    </row>
    <row r="87" spans="1:15" ht="12.75">
      <c r="A87" s="33"/>
      <c r="B87" s="31" t="s">
        <v>90</v>
      </c>
      <c r="C87" s="38" t="s">
        <v>68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1:15" ht="12.75">
      <c r="A88" s="25"/>
      <c r="B88" s="33"/>
      <c r="C88" s="56" t="s">
        <v>135</v>
      </c>
      <c r="D88" s="37" t="s">
        <v>199</v>
      </c>
      <c r="E88" s="33"/>
      <c r="F88" s="33"/>
      <c r="G88" s="33"/>
      <c r="H88" s="33"/>
      <c r="I88" s="36">
        <v>6140000</v>
      </c>
      <c r="J88" s="36">
        <v>0</v>
      </c>
      <c r="K88" s="36">
        <f>I88+J88</f>
        <v>6140000</v>
      </c>
      <c r="L88" s="36">
        <v>0</v>
      </c>
      <c r="M88" s="36">
        <v>0</v>
      </c>
      <c r="N88" s="36">
        <f>+L88+M88</f>
        <v>0</v>
      </c>
      <c r="O88" s="36">
        <f>+K88-N88</f>
        <v>6140000</v>
      </c>
    </row>
    <row r="89" spans="1:15" ht="12.75">
      <c r="A89" s="25"/>
      <c r="B89" s="33"/>
      <c r="C89" s="56" t="s">
        <v>86</v>
      </c>
      <c r="D89" s="37" t="s">
        <v>91</v>
      </c>
      <c r="E89" s="33"/>
      <c r="F89" s="33"/>
      <c r="G89" s="33"/>
      <c r="H89" s="33"/>
      <c r="I89" s="36">
        <v>950000</v>
      </c>
      <c r="J89" s="36">
        <v>0</v>
      </c>
      <c r="K89" s="36">
        <f>I89+J89</f>
        <v>950000</v>
      </c>
      <c r="L89" s="36">
        <v>0</v>
      </c>
      <c r="M89" s="36">
        <v>0</v>
      </c>
      <c r="N89" s="36">
        <f>+L89+M89</f>
        <v>0</v>
      </c>
      <c r="O89" s="36">
        <f>+K89-N89</f>
        <v>950000</v>
      </c>
    </row>
    <row r="90" spans="1:15" ht="12.75">
      <c r="A90" s="25"/>
      <c r="B90" s="25" t="s">
        <v>35</v>
      </c>
      <c r="C90" s="25"/>
      <c r="D90" s="25"/>
      <c r="E90" s="25"/>
      <c r="F90" s="38" t="s">
        <v>90</v>
      </c>
      <c r="G90" s="33"/>
      <c r="H90" s="33"/>
      <c r="I90" s="36">
        <v>7090000</v>
      </c>
      <c r="J90" s="36">
        <v>0</v>
      </c>
      <c r="K90" s="36">
        <f>I90+J90</f>
        <v>7090000</v>
      </c>
      <c r="L90" s="36">
        <v>0</v>
      </c>
      <c r="M90" s="36">
        <v>0</v>
      </c>
      <c r="N90" s="36">
        <f>+L90+M90</f>
        <v>0</v>
      </c>
      <c r="O90" s="36">
        <f>+K90-N90</f>
        <v>7090000</v>
      </c>
    </row>
    <row r="91" spans="1:15" ht="12.75">
      <c r="A91" s="25"/>
      <c r="B91" s="25"/>
      <c r="C91" s="25"/>
      <c r="D91" s="25"/>
      <c r="E91" s="25"/>
      <c r="F91" s="25"/>
      <c r="G91" s="33"/>
      <c r="H91" s="33"/>
      <c r="I91" s="36"/>
      <c r="J91" s="36"/>
      <c r="K91" s="36"/>
      <c r="L91" s="36"/>
      <c r="M91" s="36"/>
      <c r="N91" s="36"/>
      <c r="O91" s="36"/>
    </row>
    <row r="92" spans="1:15" ht="12.75">
      <c r="A92" s="33"/>
      <c r="B92" s="31" t="s">
        <v>107</v>
      </c>
      <c r="C92" s="38" t="s">
        <v>69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5" ht="12.75">
      <c r="A93" s="25"/>
      <c r="B93" s="33"/>
      <c r="C93" s="56" t="s">
        <v>135</v>
      </c>
      <c r="D93" s="37" t="s">
        <v>200</v>
      </c>
      <c r="E93" s="33"/>
      <c r="F93" s="33"/>
      <c r="G93" s="33"/>
      <c r="H93" s="33"/>
      <c r="I93" s="36">
        <v>2120000</v>
      </c>
      <c r="J93" s="36">
        <v>0</v>
      </c>
      <c r="K93" s="36">
        <f>I93+J93</f>
        <v>2120000</v>
      </c>
      <c r="L93" s="36">
        <v>0</v>
      </c>
      <c r="M93" s="36">
        <v>0</v>
      </c>
      <c r="N93" s="36">
        <f>+L93+M93</f>
        <v>0</v>
      </c>
      <c r="O93" s="36">
        <f>+K93-N93</f>
        <v>2120000</v>
      </c>
    </row>
    <row r="94" spans="1:15" ht="12.75">
      <c r="A94" s="25"/>
      <c r="B94" s="33"/>
      <c r="C94" s="56" t="s">
        <v>87</v>
      </c>
      <c r="D94" s="37" t="s">
        <v>201</v>
      </c>
      <c r="E94" s="33"/>
      <c r="F94" s="33"/>
      <c r="G94" s="33"/>
      <c r="H94" s="33"/>
      <c r="I94" s="36">
        <v>24400000</v>
      </c>
      <c r="J94" s="36">
        <v>0</v>
      </c>
      <c r="K94" s="36">
        <f>I94+J94</f>
        <v>24400000</v>
      </c>
      <c r="L94" s="36">
        <v>0</v>
      </c>
      <c r="M94" s="36">
        <v>0</v>
      </c>
      <c r="N94" s="36">
        <f>+L94+M94</f>
        <v>0</v>
      </c>
      <c r="O94" s="36">
        <f>+K94-N94</f>
        <v>24400000</v>
      </c>
    </row>
    <row r="95" spans="1:15" ht="12.75">
      <c r="A95" s="25"/>
      <c r="B95" s="33"/>
      <c r="C95" s="56" t="s">
        <v>98</v>
      </c>
      <c r="D95" s="37" t="s">
        <v>202</v>
      </c>
      <c r="E95" s="33"/>
      <c r="F95" s="33"/>
      <c r="G95" s="33"/>
      <c r="H95" s="33"/>
      <c r="I95" s="36">
        <v>500000</v>
      </c>
      <c r="J95" s="36">
        <v>0</v>
      </c>
      <c r="K95" s="36">
        <f>I95+J95</f>
        <v>500000</v>
      </c>
      <c r="L95" s="36">
        <v>0</v>
      </c>
      <c r="M95" s="36">
        <v>0</v>
      </c>
      <c r="N95" s="36">
        <f>+L95+M95</f>
        <v>0</v>
      </c>
      <c r="O95" s="36">
        <f>+K95-N95</f>
        <v>500000</v>
      </c>
    </row>
    <row r="96" spans="1:15" ht="12.75">
      <c r="A96" s="25"/>
      <c r="B96" s="33"/>
      <c r="C96" s="56" t="s">
        <v>90</v>
      </c>
      <c r="D96" s="37" t="s">
        <v>203</v>
      </c>
      <c r="E96" s="33"/>
      <c r="F96" s="33"/>
      <c r="G96" s="33"/>
      <c r="H96" s="33"/>
      <c r="I96" s="36">
        <v>5000000</v>
      </c>
      <c r="J96" s="36">
        <v>0</v>
      </c>
      <c r="K96" s="36">
        <f>I96+J96</f>
        <v>5000000</v>
      </c>
      <c r="L96" s="36">
        <v>0</v>
      </c>
      <c r="M96" s="36">
        <v>0</v>
      </c>
      <c r="N96" s="36">
        <f>+L96+M96</f>
        <v>0</v>
      </c>
      <c r="O96" s="36">
        <f>+K96-N96</f>
        <v>5000000</v>
      </c>
    </row>
    <row r="97" spans="1:15" ht="12.75">
      <c r="A97" s="25"/>
      <c r="B97" s="33"/>
      <c r="C97" s="56" t="s">
        <v>107</v>
      </c>
      <c r="D97" s="37" t="s">
        <v>112</v>
      </c>
      <c r="E97" s="33"/>
      <c r="F97" s="33"/>
      <c r="G97" s="33"/>
      <c r="H97" s="33"/>
      <c r="I97" s="36">
        <v>8019042.48</v>
      </c>
      <c r="J97" s="36">
        <v>0</v>
      </c>
      <c r="K97" s="36">
        <f>I97+J97</f>
        <v>8019042.48</v>
      </c>
      <c r="L97" s="36">
        <v>0</v>
      </c>
      <c r="M97" s="36">
        <v>0</v>
      </c>
      <c r="N97" s="36">
        <f>+L97+M97</f>
        <v>0</v>
      </c>
      <c r="O97" s="36">
        <f>+K97-N97</f>
        <v>8019042.48</v>
      </c>
    </row>
    <row r="98" spans="1:15" ht="12.75">
      <c r="A98" s="25"/>
      <c r="B98" s="33"/>
      <c r="C98" s="56" t="s">
        <v>97</v>
      </c>
      <c r="D98" s="37" t="s">
        <v>204</v>
      </c>
      <c r="E98" s="33"/>
      <c r="F98" s="33"/>
      <c r="G98" s="33"/>
      <c r="H98" s="33"/>
      <c r="I98" s="36">
        <v>500000</v>
      </c>
      <c r="J98" s="36">
        <v>0</v>
      </c>
      <c r="K98" s="36">
        <f>I98+J98</f>
        <v>500000</v>
      </c>
      <c r="L98" s="36">
        <v>0</v>
      </c>
      <c r="M98" s="36">
        <v>0</v>
      </c>
      <c r="N98" s="36">
        <f>+L98+M98</f>
        <v>0</v>
      </c>
      <c r="O98" s="36">
        <f>+K98-N98</f>
        <v>500000</v>
      </c>
    </row>
    <row r="99" spans="1:15" ht="12.75">
      <c r="A99" s="25"/>
      <c r="B99" s="25" t="s">
        <v>35</v>
      </c>
      <c r="C99" s="25"/>
      <c r="D99" s="25"/>
      <c r="E99" s="25"/>
      <c r="F99" s="38" t="s">
        <v>107</v>
      </c>
      <c r="G99" s="33"/>
      <c r="H99" s="33"/>
      <c r="I99" s="36">
        <v>40539042.48</v>
      </c>
      <c r="J99" s="36">
        <v>0</v>
      </c>
      <c r="K99" s="36">
        <f>I99+J99</f>
        <v>40539042.48</v>
      </c>
      <c r="L99" s="36">
        <v>0</v>
      </c>
      <c r="M99" s="36">
        <v>0</v>
      </c>
      <c r="N99" s="36">
        <f>+L99+M99</f>
        <v>0</v>
      </c>
      <c r="O99" s="36">
        <f>+K99-N99</f>
        <v>40539042.48</v>
      </c>
    </row>
    <row r="100" spans="1:15" ht="12.75">
      <c r="A100" s="25"/>
      <c r="B100" s="25"/>
      <c r="C100" s="25"/>
      <c r="D100" s="25"/>
      <c r="E100" s="25"/>
      <c r="F100" s="25"/>
      <c r="G100" s="33"/>
      <c r="H100" s="33"/>
      <c r="I100" s="36"/>
      <c r="J100" s="36"/>
      <c r="K100" s="36"/>
      <c r="L100" s="36"/>
      <c r="M100" s="36"/>
      <c r="N100" s="36"/>
      <c r="O100" s="36"/>
    </row>
    <row r="101" spans="1:15" ht="12.75">
      <c r="A101" s="33"/>
      <c r="B101" s="31" t="s">
        <v>97</v>
      </c>
      <c r="C101" s="38" t="s">
        <v>207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2.75">
      <c r="A102" s="25"/>
      <c r="B102" s="33"/>
      <c r="C102" s="56" t="s">
        <v>87</v>
      </c>
      <c r="D102" s="37" t="s">
        <v>205</v>
      </c>
      <c r="E102" s="33"/>
      <c r="F102" s="33"/>
      <c r="G102" s="33"/>
      <c r="H102" s="33"/>
      <c r="I102" s="36">
        <v>3500000</v>
      </c>
      <c r="J102" s="36">
        <v>0</v>
      </c>
      <c r="K102" s="36">
        <f>I102+J102</f>
        <v>3500000</v>
      </c>
      <c r="L102" s="36">
        <v>0</v>
      </c>
      <c r="M102" s="36">
        <v>0</v>
      </c>
      <c r="N102" s="36">
        <f>+L102+M102</f>
        <v>0</v>
      </c>
      <c r="O102" s="36">
        <f>+K102-N102</f>
        <v>3500000</v>
      </c>
    </row>
    <row r="103" spans="1:15" ht="12.75">
      <c r="A103" s="25"/>
      <c r="B103" s="33"/>
      <c r="C103" s="56" t="s">
        <v>97</v>
      </c>
      <c r="D103" s="37" t="s">
        <v>206</v>
      </c>
      <c r="E103" s="33"/>
      <c r="F103" s="33"/>
      <c r="G103" s="33"/>
      <c r="H103" s="33"/>
      <c r="I103" s="36">
        <v>300000</v>
      </c>
      <c r="J103" s="36">
        <v>0</v>
      </c>
      <c r="K103" s="36">
        <f>I103+J103</f>
        <v>300000</v>
      </c>
      <c r="L103" s="36">
        <v>0</v>
      </c>
      <c r="M103" s="36">
        <v>0</v>
      </c>
      <c r="N103" s="36">
        <f>+L103+M103</f>
        <v>0</v>
      </c>
      <c r="O103" s="36">
        <f>+K103-N103</f>
        <v>300000</v>
      </c>
    </row>
    <row r="104" spans="1:15" ht="12.75">
      <c r="A104" s="25"/>
      <c r="B104" s="25" t="s">
        <v>35</v>
      </c>
      <c r="C104" s="25"/>
      <c r="D104" s="25"/>
      <c r="E104" s="25"/>
      <c r="F104" s="38" t="s">
        <v>97</v>
      </c>
      <c r="G104" s="33"/>
      <c r="H104" s="33"/>
      <c r="I104" s="36">
        <v>3800000</v>
      </c>
      <c r="J104" s="36">
        <v>0</v>
      </c>
      <c r="K104" s="36">
        <f>I104+J104</f>
        <v>3800000</v>
      </c>
      <c r="L104" s="36">
        <v>0</v>
      </c>
      <c r="M104" s="36">
        <v>0</v>
      </c>
      <c r="N104" s="36">
        <f>+L104+M104</f>
        <v>0</v>
      </c>
      <c r="O104" s="36">
        <f>+K104-N104</f>
        <v>3800000</v>
      </c>
    </row>
    <row r="105" spans="1:15" ht="12.75">
      <c r="A105" s="25"/>
      <c r="B105" s="25"/>
      <c r="C105" s="25"/>
      <c r="D105" s="25"/>
      <c r="E105" s="25"/>
      <c r="F105" s="25"/>
      <c r="G105" s="33"/>
      <c r="H105" s="33"/>
      <c r="I105" s="36"/>
      <c r="J105" s="36"/>
      <c r="K105" s="36"/>
      <c r="L105" s="36"/>
      <c r="M105" s="36"/>
      <c r="N105" s="36"/>
      <c r="O105" s="36"/>
    </row>
    <row r="106" spans="1:15" ht="12.75">
      <c r="A106" s="25" t="s">
        <v>34</v>
      </c>
      <c r="B106" s="25"/>
      <c r="C106" s="25"/>
      <c r="D106" s="31" t="s">
        <v>84</v>
      </c>
      <c r="E106" s="25"/>
      <c r="F106" s="25"/>
      <c r="G106" s="33"/>
      <c r="H106" s="33"/>
      <c r="I106" s="36">
        <v>546005546.48</v>
      </c>
      <c r="J106" s="36">
        <v>0</v>
      </c>
      <c r="K106" s="36">
        <f>I106+J106</f>
        <v>546005546.48</v>
      </c>
      <c r="L106" s="36">
        <v>0</v>
      </c>
      <c r="M106" s="36">
        <v>0</v>
      </c>
      <c r="N106" s="36">
        <f>+L106+M106</f>
        <v>0</v>
      </c>
      <c r="O106" s="36">
        <f>+K106-N106</f>
        <v>546005546.48</v>
      </c>
    </row>
    <row r="107" spans="1:15" ht="12.75">
      <c r="A107" s="33"/>
      <c r="B107" s="33"/>
      <c r="C107" s="33"/>
      <c r="D107" s="55"/>
      <c r="E107" s="33"/>
      <c r="F107" s="33"/>
      <c r="G107" s="33"/>
      <c r="H107" s="33"/>
      <c r="I107" s="36"/>
      <c r="J107" s="36"/>
      <c r="K107" s="36"/>
      <c r="L107" s="36"/>
      <c r="M107" s="36"/>
      <c r="N107" s="36"/>
      <c r="O107" s="36"/>
    </row>
    <row r="108" spans="1:15" ht="12.75">
      <c r="A108" s="39" t="s">
        <v>100</v>
      </c>
      <c r="B108" s="38" t="s">
        <v>70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33"/>
      <c r="N108" s="33"/>
      <c r="O108" s="33"/>
    </row>
    <row r="109" spans="1:15" ht="12.75">
      <c r="A109" s="33"/>
      <c r="B109" s="31" t="s">
        <v>135</v>
      </c>
      <c r="C109" s="38" t="s">
        <v>71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 ht="12.75">
      <c r="A110" s="25"/>
      <c r="B110" s="33"/>
      <c r="C110" s="56" t="s">
        <v>135</v>
      </c>
      <c r="D110" s="37" t="s">
        <v>208</v>
      </c>
      <c r="E110" s="33"/>
      <c r="F110" s="33"/>
      <c r="G110" s="33"/>
      <c r="H110" s="33"/>
      <c r="I110" s="36">
        <v>16000000</v>
      </c>
      <c r="J110" s="36">
        <v>0</v>
      </c>
      <c r="K110" s="36">
        <f>I110+J110</f>
        <v>16000000</v>
      </c>
      <c r="L110" s="36">
        <v>0</v>
      </c>
      <c r="M110" s="36">
        <v>0</v>
      </c>
      <c r="N110" s="36">
        <f>+L110+M110</f>
        <v>0</v>
      </c>
      <c r="O110" s="36">
        <f>+K110-N110</f>
        <v>16000000</v>
      </c>
    </row>
    <row r="111" spans="1:15" ht="12.75">
      <c r="A111" s="25"/>
      <c r="B111" s="33"/>
      <c r="C111" s="56" t="s">
        <v>86</v>
      </c>
      <c r="D111" s="37" t="s">
        <v>209</v>
      </c>
      <c r="E111" s="33"/>
      <c r="F111" s="33"/>
      <c r="G111" s="33"/>
      <c r="H111" s="33"/>
      <c r="I111" s="36">
        <v>1000000</v>
      </c>
      <c r="J111" s="36">
        <v>0</v>
      </c>
      <c r="K111" s="36">
        <f>I111+J111</f>
        <v>1000000</v>
      </c>
      <c r="L111" s="36">
        <v>0</v>
      </c>
      <c r="M111" s="36">
        <v>0</v>
      </c>
      <c r="N111" s="36">
        <f>+L111+M111</f>
        <v>0</v>
      </c>
      <c r="O111" s="36">
        <f>+K111-N111</f>
        <v>1000000</v>
      </c>
    </row>
    <row r="112" spans="1:15" ht="12.75">
      <c r="A112" s="25"/>
      <c r="B112" s="33"/>
      <c r="C112" s="56" t="s">
        <v>95</v>
      </c>
      <c r="D112" s="37" t="s">
        <v>248</v>
      </c>
      <c r="E112" s="33"/>
      <c r="F112" s="33"/>
      <c r="G112" s="33"/>
      <c r="H112" s="33"/>
      <c r="I112" s="36">
        <v>20750000</v>
      </c>
      <c r="J112" s="36">
        <v>0</v>
      </c>
      <c r="K112" s="36">
        <f>I112+J112</f>
        <v>20750000</v>
      </c>
      <c r="L112" s="36">
        <v>0</v>
      </c>
      <c r="M112" s="36">
        <v>0</v>
      </c>
      <c r="N112" s="36">
        <f>+L112+M112</f>
        <v>0</v>
      </c>
      <c r="O112" s="36">
        <f>+K112-N112</f>
        <v>20750000</v>
      </c>
    </row>
    <row r="113" spans="1:15" ht="12.75">
      <c r="A113" s="25"/>
      <c r="B113" s="33"/>
      <c r="C113" s="56" t="s">
        <v>97</v>
      </c>
      <c r="D113" s="37" t="s">
        <v>210</v>
      </c>
      <c r="E113" s="33"/>
      <c r="F113" s="33"/>
      <c r="G113" s="33"/>
      <c r="H113" s="33"/>
      <c r="I113" s="36">
        <v>100000</v>
      </c>
      <c r="J113" s="36">
        <v>0</v>
      </c>
      <c r="K113" s="36">
        <f>I113+J113</f>
        <v>100000</v>
      </c>
      <c r="L113" s="36">
        <v>0</v>
      </c>
      <c r="M113" s="36">
        <v>0</v>
      </c>
      <c r="N113" s="36">
        <f>+L113+M113</f>
        <v>0</v>
      </c>
      <c r="O113" s="36">
        <f>+K113-N113</f>
        <v>100000</v>
      </c>
    </row>
    <row r="114" spans="1:15" ht="12.75">
      <c r="A114" s="25"/>
      <c r="B114" s="25" t="s">
        <v>35</v>
      </c>
      <c r="C114" s="25"/>
      <c r="D114" s="25"/>
      <c r="E114" s="25"/>
      <c r="F114" s="38" t="s">
        <v>135</v>
      </c>
      <c r="G114" s="33"/>
      <c r="H114" s="33"/>
      <c r="I114" s="36">
        <v>37850000</v>
      </c>
      <c r="J114" s="36">
        <v>0</v>
      </c>
      <c r="K114" s="36">
        <f>I114+J114</f>
        <v>37850000</v>
      </c>
      <c r="L114" s="36">
        <v>0</v>
      </c>
      <c r="M114" s="36">
        <v>0</v>
      </c>
      <c r="N114" s="36">
        <f>+L114+M114</f>
        <v>0</v>
      </c>
      <c r="O114" s="36">
        <f>+K114-N114</f>
        <v>37850000</v>
      </c>
    </row>
    <row r="115" spans="1:15" ht="12.75">
      <c r="A115" s="25"/>
      <c r="B115" s="25"/>
      <c r="C115" s="25"/>
      <c r="D115" s="25"/>
      <c r="E115" s="25"/>
      <c r="F115" s="25"/>
      <c r="G115" s="33"/>
      <c r="H115" s="33"/>
      <c r="I115" s="36"/>
      <c r="J115" s="36"/>
      <c r="K115" s="36"/>
      <c r="L115" s="36"/>
      <c r="M115" s="36"/>
      <c r="N115" s="36"/>
      <c r="O115" s="36"/>
    </row>
    <row r="116" spans="1:15" ht="12.75">
      <c r="A116" s="33"/>
      <c r="B116" s="31" t="s">
        <v>86</v>
      </c>
      <c r="C116" s="38" t="s">
        <v>212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ht="12.75">
      <c r="A117" s="25"/>
      <c r="B117" s="33"/>
      <c r="C117" s="56" t="s">
        <v>93</v>
      </c>
      <c r="D117" s="37" t="s">
        <v>211</v>
      </c>
      <c r="E117" s="33"/>
      <c r="F117" s="33"/>
      <c r="G117" s="33"/>
      <c r="H117" s="33"/>
      <c r="I117" s="36">
        <v>1240000</v>
      </c>
      <c r="J117" s="36">
        <v>0</v>
      </c>
      <c r="K117" s="36">
        <f>I117+J117</f>
        <v>1240000</v>
      </c>
      <c r="L117" s="36">
        <v>0</v>
      </c>
      <c r="M117" s="36">
        <v>0</v>
      </c>
      <c r="N117" s="36">
        <f>+L117+M117</f>
        <v>0</v>
      </c>
      <c r="O117" s="36">
        <f>+K117-N117</f>
        <v>1240000</v>
      </c>
    </row>
    <row r="118" spans="1:15" ht="12.75">
      <c r="A118" s="25"/>
      <c r="B118" s="25" t="s">
        <v>35</v>
      </c>
      <c r="C118" s="25"/>
      <c r="D118" s="25"/>
      <c r="E118" s="25"/>
      <c r="F118" s="38" t="s">
        <v>86</v>
      </c>
      <c r="G118" s="33"/>
      <c r="H118" s="33"/>
      <c r="I118" s="36">
        <v>1240000</v>
      </c>
      <c r="J118" s="36">
        <v>0</v>
      </c>
      <c r="K118" s="36">
        <f>I118+J118</f>
        <v>1240000</v>
      </c>
      <c r="L118" s="36">
        <v>0</v>
      </c>
      <c r="M118" s="36">
        <v>0</v>
      </c>
      <c r="N118" s="36">
        <f>+L118+M118</f>
        <v>0</v>
      </c>
      <c r="O118" s="36">
        <f>+K118-N118</f>
        <v>1240000</v>
      </c>
    </row>
    <row r="119" spans="1:15" ht="12.75">
      <c r="A119" s="25"/>
      <c r="B119" s="25"/>
      <c r="C119" s="25"/>
      <c r="D119" s="25"/>
      <c r="E119" s="25"/>
      <c r="F119" s="25"/>
      <c r="G119" s="33"/>
      <c r="H119" s="33"/>
      <c r="I119" s="36"/>
      <c r="J119" s="36"/>
      <c r="K119" s="36"/>
      <c r="L119" s="36"/>
      <c r="M119" s="36"/>
      <c r="N119" s="36"/>
      <c r="O119" s="36"/>
    </row>
    <row r="120" spans="1:15" ht="12.75">
      <c r="A120" s="33"/>
      <c r="B120" s="31" t="s">
        <v>93</v>
      </c>
      <c r="C120" s="38" t="s">
        <v>72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2.75">
      <c r="A121" s="25"/>
      <c r="B121" s="33"/>
      <c r="C121" s="56" t="s">
        <v>135</v>
      </c>
      <c r="D121" s="37" t="s">
        <v>213</v>
      </c>
      <c r="E121" s="33"/>
      <c r="F121" s="33"/>
      <c r="G121" s="33"/>
      <c r="H121" s="33"/>
      <c r="I121" s="36">
        <v>150000</v>
      </c>
      <c r="J121" s="36">
        <v>0</v>
      </c>
      <c r="K121" s="36">
        <f>I121+J121</f>
        <v>150000</v>
      </c>
      <c r="L121" s="36">
        <v>0</v>
      </c>
      <c r="M121" s="36">
        <v>0</v>
      </c>
      <c r="N121" s="36">
        <f>+L121+M121</f>
        <v>0</v>
      </c>
      <c r="O121" s="36">
        <f>+K121-N121</f>
        <v>150000</v>
      </c>
    </row>
    <row r="122" spans="1:15" ht="12.75">
      <c r="A122" s="25"/>
      <c r="B122" s="33"/>
      <c r="C122" s="56" t="s">
        <v>93</v>
      </c>
      <c r="D122" s="37" t="s">
        <v>214</v>
      </c>
      <c r="E122" s="33"/>
      <c r="F122" s="33"/>
      <c r="G122" s="33"/>
      <c r="H122" s="33"/>
      <c r="I122" s="36">
        <v>50000</v>
      </c>
      <c r="J122" s="36">
        <v>0</v>
      </c>
      <c r="K122" s="36">
        <f>I122+J122</f>
        <v>50000</v>
      </c>
      <c r="L122" s="36">
        <v>0</v>
      </c>
      <c r="M122" s="36">
        <v>0</v>
      </c>
      <c r="N122" s="36">
        <f>+L122+M122</f>
        <v>0</v>
      </c>
      <c r="O122" s="36">
        <f>+K122-N122</f>
        <v>50000</v>
      </c>
    </row>
    <row r="123" spans="1:15" ht="12.75">
      <c r="A123" s="25"/>
      <c r="B123" s="33"/>
      <c r="C123" s="56" t="s">
        <v>95</v>
      </c>
      <c r="D123" s="37" t="s">
        <v>215</v>
      </c>
      <c r="E123" s="33"/>
      <c r="F123" s="33"/>
      <c r="G123" s="33"/>
      <c r="H123" s="33"/>
      <c r="I123" s="36">
        <v>2050000</v>
      </c>
      <c r="J123" s="36">
        <v>0</v>
      </c>
      <c r="K123" s="36">
        <f>I123+J123</f>
        <v>2050000</v>
      </c>
      <c r="L123" s="36">
        <v>0</v>
      </c>
      <c r="M123" s="36">
        <v>0</v>
      </c>
      <c r="N123" s="36">
        <f>+L123+M123</f>
        <v>0</v>
      </c>
      <c r="O123" s="36">
        <f>+K123-N123</f>
        <v>2050000</v>
      </c>
    </row>
    <row r="124" spans="1:15" ht="12.75">
      <c r="A124" s="25"/>
      <c r="B124" s="33"/>
      <c r="C124" s="56" t="s">
        <v>87</v>
      </c>
      <c r="D124" s="37" t="s">
        <v>216</v>
      </c>
      <c r="E124" s="33"/>
      <c r="F124" s="33"/>
      <c r="G124" s="33"/>
      <c r="H124" s="33"/>
      <c r="I124" s="36">
        <v>50000</v>
      </c>
      <c r="J124" s="36">
        <v>0</v>
      </c>
      <c r="K124" s="36">
        <f>I124+J124</f>
        <v>50000</v>
      </c>
      <c r="L124" s="36">
        <v>0</v>
      </c>
      <c r="M124" s="36">
        <v>0</v>
      </c>
      <c r="N124" s="36">
        <f>+L124+M124</f>
        <v>0</v>
      </c>
      <c r="O124" s="36">
        <f>+K124-N124</f>
        <v>50000</v>
      </c>
    </row>
    <row r="125" spans="1:15" ht="12.75">
      <c r="A125" s="25"/>
      <c r="B125" s="33"/>
      <c r="C125" s="56" t="s">
        <v>98</v>
      </c>
      <c r="D125" s="37" t="s">
        <v>217</v>
      </c>
      <c r="E125" s="33"/>
      <c r="F125" s="33"/>
      <c r="G125" s="33"/>
      <c r="H125" s="33"/>
      <c r="I125" s="36">
        <v>50000</v>
      </c>
      <c r="J125" s="36">
        <v>0</v>
      </c>
      <c r="K125" s="36">
        <f>I125+J125</f>
        <v>50000</v>
      </c>
      <c r="L125" s="36">
        <v>0</v>
      </c>
      <c r="M125" s="36">
        <v>0</v>
      </c>
      <c r="N125" s="36">
        <f>+L125+M125</f>
        <v>0</v>
      </c>
      <c r="O125" s="36">
        <f>+K125-N125</f>
        <v>50000</v>
      </c>
    </row>
    <row r="126" spans="1:15" ht="12.75">
      <c r="A126" s="25"/>
      <c r="B126" s="33"/>
      <c r="C126" s="56" t="s">
        <v>97</v>
      </c>
      <c r="D126" s="37" t="s">
        <v>116</v>
      </c>
      <c r="E126" s="33"/>
      <c r="F126" s="33"/>
      <c r="G126" s="33"/>
      <c r="H126" s="33"/>
      <c r="I126" s="36">
        <v>100000</v>
      </c>
      <c r="J126" s="36">
        <v>0</v>
      </c>
      <c r="K126" s="36">
        <f>I126+J126</f>
        <v>100000</v>
      </c>
      <c r="L126" s="36">
        <v>0</v>
      </c>
      <c r="M126" s="36">
        <v>0</v>
      </c>
      <c r="N126" s="36">
        <f>+L126+M126</f>
        <v>0</v>
      </c>
      <c r="O126" s="36">
        <f>+K126-N126</f>
        <v>100000</v>
      </c>
    </row>
    <row r="127" spans="1:15" ht="12.75">
      <c r="A127" s="25"/>
      <c r="B127" s="25" t="s">
        <v>35</v>
      </c>
      <c r="C127" s="25"/>
      <c r="D127" s="25"/>
      <c r="E127" s="25"/>
      <c r="F127" s="38" t="s">
        <v>93</v>
      </c>
      <c r="G127" s="33"/>
      <c r="H127" s="33"/>
      <c r="I127" s="36">
        <v>2450000</v>
      </c>
      <c r="J127" s="36">
        <v>0</v>
      </c>
      <c r="K127" s="36">
        <f>I127+J127</f>
        <v>2450000</v>
      </c>
      <c r="L127" s="36">
        <v>0</v>
      </c>
      <c r="M127" s="36">
        <v>0</v>
      </c>
      <c r="N127" s="36">
        <f>+L127+M127</f>
        <v>0</v>
      </c>
      <c r="O127" s="36">
        <f>+K127-N127</f>
        <v>2450000</v>
      </c>
    </row>
    <row r="128" spans="1:15" ht="12.75">
      <c r="A128" s="25"/>
      <c r="B128" s="25"/>
      <c r="C128" s="25"/>
      <c r="D128" s="25"/>
      <c r="E128" s="25"/>
      <c r="F128" s="25"/>
      <c r="G128" s="33"/>
      <c r="H128" s="33"/>
      <c r="I128" s="36"/>
      <c r="J128" s="36"/>
      <c r="K128" s="36"/>
      <c r="L128" s="36"/>
      <c r="M128" s="36"/>
      <c r="N128" s="36"/>
      <c r="O128" s="36"/>
    </row>
    <row r="129" spans="1:15" ht="12.75">
      <c r="A129" s="33"/>
      <c r="B129" s="31" t="s">
        <v>95</v>
      </c>
      <c r="C129" s="38" t="s">
        <v>249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ht="12.75">
      <c r="A130" s="25"/>
      <c r="B130" s="33"/>
      <c r="C130" s="56" t="s">
        <v>135</v>
      </c>
      <c r="D130" s="37" t="s">
        <v>110</v>
      </c>
      <c r="E130" s="33"/>
      <c r="F130" s="33"/>
      <c r="G130" s="33"/>
      <c r="H130" s="33"/>
      <c r="I130" s="36">
        <v>300000</v>
      </c>
      <c r="J130" s="36">
        <v>0</v>
      </c>
      <c r="K130" s="36">
        <f>I130+J130</f>
        <v>300000</v>
      </c>
      <c r="L130" s="36">
        <v>0</v>
      </c>
      <c r="M130" s="36">
        <v>0</v>
      </c>
      <c r="N130" s="36">
        <f>+L130+M130</f>
        <v>0</v>
      </c>
      <c r="O130" s="36">
        <f>+K130-N130</f>
        <v>300000</v>
      </c>
    </row>
    <row r="131" spans="1:15" ht="12.75">
      <c r="A131" s="25"/>
      <c r="B131" s="33"/>
      <c r="C131" s="56" t="s">
        <v>86</v>
      </c>
      <c r="D131" s="37" t="s">
        <v>108</v>
      </c>
      <c r="E131" s="33"/>
      <c r="F131" s="33"/>
      <c r="G131" s="33"/>
      <c r="H131" s="33"/>
      <c r="I131" s="36">
        <v>19690000</v>
      </c>
      <c r="J131" s="36">
        <v>0</v>
      </c>
      <c r="K131" s="36">
        <f>I131+J131</f>
        <v>19690000</v>
      </c>
      <c r="L131" s="36">
        <v>0</v>
      </c>
      <c r="M131" s="36">
        <v>0</v>
      </c>
      <c r="N131" s="36">
        <f>+L131+M131</f>
        <v>0</v>
      </c>
      <c r="O131" s="36">
        <f>+K131-N131</f>
        <v>19690000</v>
      </c>
    </row>
    <row r="132" spans="1:15" ht="12.75">
      <c r="A132" s="25"/>
      <c r="B132" s="25" t="s">
        <v>35</v>
      </c>
      <c r="C132" s="25"/>
      <c r="D132" s="25"/>
      <c r="E132" s="25"/>
      <c r="F132" s="38" t="s">
        <v>95</v>
      </c>
      <c r="G132" s="33"/>
      <c r="H132" s="33"/>
      <c r="I132" s="36">
        <v>19990000</v>
      </c>
      <c r="J132" s="36">
        <v>0</v>
      </c>
      <c r="K132" s="36">
        <f>I132+J132</f>
        <v>19990000</v>
      </c>
      <c r="L132" s="36">
        <v>0</v>
      </c>
      <c r="M132" s="36">
        <v>0</v>
      </c>
      <c r="N132" s="36">
        <f>+L132+M132</f>
        <v>0</v>
      </c>
      <c r="O132" s="36">
        <f>+K132-N132</f>
        <v>19990000</v>
      </c>
    </row>
    <row r="133" spans="1:15" ht="12.75">
      <c r="A133" s="25"/>
      <c r="B133" s="25"/>
      <c r="C133" s="25"/>
      <c r="D133" s="25"/>
      <c r="E133" s="25"/>
      <c r="F133" s="25"/>
      <c r="G133" s="33"/>
      <c r="H133" s="33"/>
      <c r="I133" s="36"/>
      <c r="J133" s="36"/>
      <c r="K133" s="36"/>
      <c r="L133" s="36"/>
      <c r="M133" s="36"/>
      <c r="N133" s="36"/>
      <c r="O133" s="36"/>
    </row>
    <row r="134" spans="1:15" ht="12.75">
      <c r="A134" s="33"/>
      <c r="B134" s="31" t="s">
        <v>97</v>
      </c>
      <c r="C134" s="38" t="s">
        <v>73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ht="12.75">
      <c r="A135" s="25"/>
      <c r="B135" s="33"/>
      <c r="C135" s="56" t="s">
        <v>135</v>
      </c>
      <c r="D135" s="37" t="s">
        <v>104</v>
      </c>
      <c r="E135" s="33"/>
      <c r="F135" s="33"/>
      <c r="G135" s="33"/>
      <c r="H135" s="33"/>
      <c r="I135" s="36">
        <v>2240000</v>
      </c>
      <c r="J135" s="36">
        <v>0</v>
      </c>
      <c r="K135" s="36">
        <f>I135+J135</f>
        <v>2240000</v>
      </c>
      <c r="L135" s="36">
        <v>0</v>
      </c>
      <c r="M135" s="36">
        <v>0</v>
      </c>
      <c r="N135" s="36">
        <f>+L135+M135</f>
        <v>0</v>
      </c>
      <c r="O135" s="36">
        <f>+K135-N135</f>
        <v>2240000</v>
      </c>
    </row>
    <row r="136" spans="1:15" ht="12.75">
      <c r="A136" s="25"/>
      <c r="B136" s="33"/>
      <c r="C136" s="56" t="s">
        <v>86</v>
      </c>
      <c r="D136" s="37" t="s">
        <v>218</v>
      </c>
      <c r="E136" s="33"/>
      <c r="F136" s="33"/>
      <c r="G136" s="33"/>
      <c r="H136" s="33"/>
      <c r="I136" s="36">
        <v>600000</v>
      </c>
      <c r="J136" s="36">
        <v>0</v>
      </c>
      <c r="K136" s="36">
        <f>I136+J136</f>
        <v>600000</v>
      </c>
      <c r="L136" s="36">
        <v>0</v>
      </c>
      <c r="M136" s="36">
        <v>0</v>
      </c>
      <c r="N136" s="36">
        <f>+L136+M136</f>
        <v>0</v>
      </c>
      <c r="O136" s="36">
        <f>+K136-N136</f>
        <v>600000</v>
      </c>
    </row>
    <row r="137" spans="1:15" ht="12.75">
      <c r="A137" s="25"/>
      <c r="B137" s="33"/>
      <c r="C137" s="56" t="s">
        <v>93</v>
      </c>
      <c r="D137" s="37" t="s">
        <v>219</v>
      </c>
      <c r="E137" s="33"/>
      <c r="F137" s="33"/>
      <c r="G137" s="33"/>
      <c r="H137" s="33"/>
      <c r="I137" s="36">
        <v>5724200</v>
      </c>
      <c r="J137" s="36">
        <v>0</v>
      </c>
      <c r="K137" s="36">
        <f>I137+J137</f>
        <v>5724200</v>
      </c>
      <c r="L137" s="36">
        <v>0</v>
      </c>
      <c r="M137" s="36">
        <v>0</v>
      </c>
      <c r="N137" s="36">
        <f>+L137+M137</f>
        <v>0</v>
      </c>
      <c r="O137" s="36">
        <f>+K137-N137</f>
        <v>5724200</v>
      </c>
    </row>
    <row r="138" spans="1:15" ht="12.75">
      <c r="A138" s="25"/>
      <c r="B138" s="33"/>
      <c r="C138" s="56" t="s">
        <v>95</v>
      </c>
      <c r="D138" s="37" t="s">
        <v>220</v>
      </c>
      <c r="E138" s="33"/>
      <c r="F138" s="33"/>
      <c r="G138" s="33"/>
      <c r="H138" s="33"/>
      <c r="I138" s="36">
        <v>1100000</v>
      </c>
      <c r="J138" s="36">
        <v>0</v>
      </c>
      <c r="K138" s="36">
        <f>I138+J138</f>
        <v>1100000</v>
      </c>
      <c r="L138" s="36">
        <v>0</v>
      </c>
      <c r="M138" s="36">
        <v>0</v>
      </c>
      <c r="N138" s="36">
        <f>+L138+M138</f>
        <v>0</v>
      </c>
      <c r="O138" s="36">
        <f>+K138-N138</f>
        <v>1100000</v>
      </c>
    </row>
    <row r="139" spans="1:15" ht="12.75">
      <c r="A139" s="25"/>
      <c r="B139" s="33"/>
      <c r="C139" s="56" t="s">
        <v>87</v>
      </c>
      <c r="D139" s="37" t="s">
        <v>221</v>
      </c>
      <c r="E139" s="33"/>
      <c r="F139" s="33"/>
      <c r="G139" s="33"/>
      <c r="H139" s="33"/>
      <c r="I139" s="36">
        <v>556000</v>
      </c>
      <c r="J139" s="36">
        <v>0</v>
      </c>
      <c r="K139" s="36">
        <f>I139+J139</f>
        <v>556000</v>
      </c>
      <c r="L139" s="36">
        <v>0</v>
      </c>
      <c r="M139" s="36">
        <v>0</v>
      </c>
      <c r="N139" s="36">
        <f>+L139+M139</f>
        <v>0</v>
      </c>
      <c r="O139" s="36">
        <f>+K139-N139</f>
        <v>556000</v>
      </c>
    </row>
    <row r="140" spans="1:15" ht="12.75">
      <c r="A140" s="25"/>
      <c r="B140" s="33"/>
      <c r="C140" s="56" t="s">
        <v>98</v>
      </c>
      <c r="D140" s="37" t="s">
        <v>241</v>
      </c>
      <c r="E140" s="33"/>
      <c r="F140" s="33"/>
      <c r="G140" s="33"/>
      <c r="H140" s="33"/>
      <c r="I140" s="36">
        <v>100000</v>
      </c>
      <c r="J140" s="36">
        <v>0</v>
      </c>
      <c r="K140" s="36">
        <f>I140+J140</f>
        <v>100000</v>
      </c>
      <c r="L140" s="36">
        <v>0</v>
      </c>
      <c r="M140" s="36">
        <v>0</v>
      </c>
      <c r="N140" s="36">
        <f>+L140+M140</f>
        <v>0</v>
      </c>
      <c r="O140" s="36">
        <f>+K140-N140</f>
        <v>100000</v>
      </c>
    </row>
    <row r="141" spans="1:15" ht="12.75">
      <c r="A141" s="25"/>
      <c r="B141" s="33"/>
      <c r="C141" s="56" t="s">
        <v>90</v>
      </c>
      <c r="D141" s="37" t="s">
        <v>222</v>
      </c>
      <c r="E141" s="33"/>
      <c r="F141" s="33"/>
      <c r="G141" s="33"/>
      <c r="H141" s="33"/>
      <c r="I141" s="36">
        <v>50000</v>
      </c>
      <c r="J141" s="36">
        <v>0</v>
      </c>
      <c r="K141" s="36">
        <f>I141+J141</f>
        <v>50000</v>
      </c>
      <c r="L141" s="36">
        <v>0</v>
      </c>
      <c r="M141" s="36">
        <v>0</v>
      </c>
      <c r="N141" s="36">
        <f>+L141+M141</f>
        <v>0</v>
      </c>
      <c r="O141" s="36">
        <f>+K141-N141</f>
        <v>50000</v>
      </c>
    </row>
    <row r="142" spans="1:15" ht="12.75">
      <c r="A142" s="25"/>
      <c r="B142" s="33"/>
      <c r="C142" s="56" t="s">
        <v>97</v>
      </c>
      <c r="D142" s="37" t="s">
        <v>223</v>
      </c>
      <c r="E142" s="33"/>
      <c r="F142" s="33"/>
      <c r="G142" s="33"/>
      <c r="H142" s="33"/>
      <c r="I142" s="36">
        <v>50000</v>
      </c>
      <c r="J142" s="36">
        <v>0</v>
      </c>
      <c r="K142" s="36">
        <f>I142+J142</f>
        <v>50000</v>
      </c>
      <c r="L142" s="36">
        <v>0</v>
      </c>
      <c r="M142" s="36">
        <v>0</v>
      </c>
      <c r="N142" s="36">
        <f>+L142+M142</f>
        <v>0</v>
      </c>
      <c r="O142" s="36">
        <f>+K142-N142</f>
        <v>50000</v>
      </c>
    </row>
    <row r="143" spans="1:15" ht="12.75">
      <c r="A143" s="25"/>
      <c r="B143" s="25" t="s">
        <v>35</v>
      </c>
      <c r="C143" s="25"/>
      <c r="D143" s="25"/>
      <c r="E143" s="25"/>
      <c r="F143" s="38" t="s">
        <v>97</v>
      </c>
      <c r="G143" s="33"/>
      <c r="H143" s="33"/>
      <c r="I143" s="36">
        <v>10420200</v>
      </c>
      <c r="J143" s="36">
        <v>0</v>
      </c>
      <c r="K143" s="36">
        <f>I143+J143</f>
        <v>10420200</v>
      </c>
      <c r="L143" s="36">
        <v>0</v>
      </c>
      <c r="M143" s="36">
        <v>0</v>
      </c>
      <c r="N143" s="36">
        <f>+L143+M143</f>
        <v>0</v>
      </c>
      <c r="O143" s="36">
        <f>+K143-N143</f>
        <v>10420200</v>
      </c>
    </row>
    <row r="144" spans="1:15" ht="12.75">
      <c r="A144" s="25"/>
      <c r="B144" s="25"/>
      <c r="C144" s="25"/>
      <c r="D144" s="25"/>
      <c r="E144" s="25"/>
      <c r="F144" s="25"/>
      <c r="G144" s="33"/>
      <c r="H144" s="33"/>
      <c r="I144" s="36"/>
      <c r="J144" s="36"/>
      <c r="K144" s="36"/>
      <c r="L144" s="36"/>
      <c r="M144" s="36"/>
      <c r="N144" s="36"/>
      <c r="O144" s="36"/>
    </row>
    <row r="145" spans="1:15" ht="12.75">
      <c r="A145" s="25" t="s">
        <v>34</v>
      </c>
      <c r="B145" s="25"/>
      <c r="C145" s="25"/>
      <c r="D145" s="31" t="s">
        <v>100</v>
      </c>
      <c r="E145" s="25"/>
      <c r="F145" s="25"/>
      <c r="G145" s="33"/>
      <c r="H145" s="33"/>
      <c r="I145" s="36">
        <v>71950200</v>
      </c>
      <c r="J145" s="36">
        <v>0</v>
      </c>
      <c r="K145" s="36">
        <f>I145+J145</f>
        <v>71950200</v>
      </c>
      <c r="L145" s="36">
        <v>0</v>
      </c>
      <c r="M145" s="36">
        <v>0</v>
      </c>
      <c r="N145" s="36">
        <f>+L145+M145</f>
        <v>0</v>
      </c>
      <c r="O145" s="36">
        <f>+K145-N145</f>
        <v>71950200</v>
      </c>
    </row>
    <row r="146" spans="1:15" ht="12.75">
      <c r="A146" s="33"/>
      <c r="B146" s="33"/>
      <c r="C146" s="33"/>
      <c r="D146" s="55"/>
      <c r="E146" s="33"/>
      <c r="F146" s="33"/>
      <c r="G146" s="33"/>
      <c r="H146" s="33"/>
      <c r="I146" s="36"/>
      <c r="J146" s="36"/>
      <c r="K146" s="36"/>
      <c r="L146" s="36"/>
      <c r="M146" s="36"/>
      <c r="N146" s="36"/>
      <c r="O146" s="36"/>
    </row>
    <row r="147" spans="1:15" ht="12.75">
      <c r="A147" s="39" t="s">
        <v>101</v>
      </c>
      <c r="B147" s="38" t="s">
        <v>74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33"/>
      <c r="N147" s="33"/>
      <c r="O147" s="33"/>
    </row>
    <row r="148" spans="1:15" ht="12.75">
      <c r="A148" s="33"/>
      <c r="B148" s="31" t="s">
        <v>135</v>
      </c>
      <c r="C148" s="38" t="s">
        <v>75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1:15" ht="12.75">
      <c r="A149" s="25"/>
      <c r="B149" s="33"/>
      <c r="C149" s="56" t="s">
        <v>93</v>
      </c>
      <c r="D149" s="37" t="s">
        <v>224</v>
      </c>
      <c r="E149" s="33"/>
      <c r="F149" s="33"/>
      <c r="G149" s="33"/>
      <c r="H149" s="33"/>
      <c r="I149" s="36">
        <v>800000</v>
      </c>
      <c r="J149" s="36">
        <v>0</v>
      </c>
      <c r="K149" s="36">
        <f>I149+J149</f>
        <v>800000</v>
      </c>
      <c r="L149" s="36">
        <v>0</v>
      </c>
      <c r="M149" s="36">
        <v>0</v>
      </c>
      <c r="N149" s="36">
        <f>+L149+M149</f>
        <v>0</v>
      </c>
      <c r="O149" s="36">
        <f>+K149-N149</f>
        <v>800000</v>
      </c>
    </row>
    <row r="150" spans="1:15" ht="12.75">
      <c r="A150" s="25"/>
      <c r="B150" s="33"/>
      <c r="C150" s="56" t="s">
        <v>95</v>
      </c>
      <c r="D150" s="37" t="s">
        <v>102</v>
      </c>
      <c r="E150" s="33"/>
      <c r="F150" s="33"/>
      <c r="G150" s="33"/>
      <c r="H150" s="33"/>
      <c r="I150" s="36">
        <v>1950000</v>
      </c>
      <c r="J150" s="36">
        <v>0</v>
      </c>
      <c r="K150" s="36">
        <f>I150+J150</f>
        <v>1950000</v>
      </c>
      <c r="L150" s="36">
        <v>0</v>
      </c>
      <c r="M150" s="36">
        <v>0</v>
      </c>
      <c r="N150" s="36">
        <f>+L150+M150</f>
        <v>0</v>
      </c>
      <c r="O150" s="36">
        <f>+K150-N150</f>
        <v>1950000</v>
      </c>
    </row>
    <row r="151" spans="1:15" ht="12.75">
      <c r="A151" s="25"/>
      <c r="B151" s="33"/>
      <c r="C151" s="56" t="s">
        <v>87</v>
      </c>
      <c r="D151" s="37" t="s">
        <v>259</v>
      </c>
      <c r="E151" s="33"/>
      <c r="F151" s="33"/>
      <c r="G151" s="33"/>
      <c r="H151" s="33"/>
      <c r="I151" s="36">
        <v>7000000</v>
      </c>
      <c r="J151" s="36">
        <v>0</v>
      </c>
      <c r="K151" s="36">
        <f>I151+J151</f>
        <v>7000000</v>
      </c>
      <c r="L151" s="36">
        <v>0</v>
      </c>
      <c r="M151" s="36">
        <v>0</v>
      </c>
      <c r="N151" s="36">
        <f>+L151+M151</f>
        <v>0</v>
      </c>
      <c r="O151" s="36">
        <f>+K151-N151</f>
        <v>7000000</v>
      </c>
    </row>
    <row r="152" spans="1:15" ht="12.75">
      <c r="A152" s="25"/>
      <c r="B152" s="25" t="s">
        <v>35</v>
      </c>
      <c r="C152" s="25"/>
      <c r="D152" s="25"/>
      <c r="E152" s="25"/>
      <c r="F152" s="38" t="s">
        <v>135</v>
      </c>
      <c r="G152" s="33"/>
      <c r="H152" s="33"/>
      <c r="I152" s="36">
        <v>9750000</v>
      </c>
      <c r="J152" s="36">
        <v>0</v>
      </c>
      <c r="K152" s="36">
        <f>I152+J152</f>
        <v>9750000</v>
      </c>
      <c r="L152" s="36">
        <v>0</v>
      </c>
      <c r="M152" s="36">
        <v>0</v>
      </c>
      <c r="N152" s="36">
        <f>+L152+M152</f>
        <v>0</v>
      </c>
      <c r="O152" s="36">
        <f>+K152-N152</f>
        <v>9750000</v>
      </c>
    </row>
    <row r="153" spans="1:15" ht="12.75">
      <c r="A153" s="25"/>
      <c r="B153" s="25"/>
      <c r="C153" s="25"/>
      <c r="D153" s="25"/>
      <c r="E153" s="25"/>
      <c r="F153" s="25"/>
      <c r="G153" s="33"/>
      <c r="H153" s="33"/>
      <c r="I153" s="36"/>
      <c r="J153" s="36"/>
      <c r="K153" s="36"/>
      <c r="L153" s="36"/>
      <c r="M153" s="36"/>
      <c r="N153" s="36"/>
      <c r="O153" s="36"/>
    </row>
    <row r="154" spans="1:15" ht="12.75">
      <c r="A154" s="33"/>
      <c r="B154" s="31" t="s">
        <v>97</v>
      </c>
      <c r="C154" s="38" t="s">
        <v>261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1:15" ht="12.75">
      <c r="A155" s="25"/>
      <c r="B155" s="33"/>
      <c r="C155" s="56" t="s">
        <v>93</v>
      </c>
      <c r="D155" s="37" t="s">
        <v>260</v>
      </c>
      <c r="E155" s="33"/>
      <c r="F155" s="33"/>
      <c r="G155" s="33"/>
      <c r="H155" s="33"/>
      <c r="I155" s="36">
        <v>100000000</v>
      </c>
      <c r="J155" s="36">
        <v>0</v>
      </c>
      <c r="K155" s="36">
        <f>I155+J155</f>
        <v>100000000</v>
      </c>
      <c r="L155" s="36">
        <v>0</v>
      </c>
      <c r="M155" s="36">
        <v>0</v>
      </c>
      <c r="N155" s="36">
        <f>+L155+M155</f>
        <v>0</v>
      </c>
      <c r="O155" s="36">
        <f>+K155-N155</f>
        <v>100000000</v>
      </c>
    </row>
    <row r="156" spans="1:15" ht="12.75">
      <c r="A156" s="25"/>
      <c r="B156" s="25" t="s">
        <v>35</v>
      </c>
      <c r="C156" s="25"/>
      <c r="D156" s="25"/>
      <c r="E156" s="25"/>
      <c r="F156" s="38" t="s">
        <v>97</v>
      </c>
      <c r="G156" s="33"/>
      <c r="H156" s="33"/>
      <c r="I156" s="36">
        <v>100000000</v>
      </c>
      <c r="J156" s="36">
        <v>0</v>
      </c>
      <c r="K156" s="36">
        <f>I156+J156</f>
        <v>100000000</v>
      </c>
      <c r="L156" s="36">
        <v>0</v>
      </c>
      <c r="M156" s="36">
        <v>0</v>
      </c>
      <c r="N156" s="36">
        <f>+L156+M156</f>
        <v>0</v>
      </c>
      <c r="O156" s="36">
        <f>+K156-N156</f>
        <v>100000000</v>
      </c>
    </row>
    <row r="157" spans="1:15" ht="12.75">
      <c r="A157" s="25"/>
      <c r="B157" s="25"/>
      <c r="C157" s="25"/>
      <c r="D157" s="25"/>
      <c r="E157" s="25"/>
      <c r="F157" s="25"/>
      <c r="G157" s="33"/>
      <c r="H157" s="33"/>
      <c r="I157" s="36"/>
      <c r="J157" s="36"/>
      <c r="K157" s="36"/>
      <c r="L157" s="36"/>
      <c r="M157" s="36"/>
      <c r="N157" s="36"/>
      <c r="O157" s="36"/>
    </row>
    <row r="158" spans="1:15" ht="12.75">
      <c r="A158" s="25" t="s">
        <v>34</v>
      </c>
      <c r="B158" s="25"/>
      <c r="C158" s="25"/>
      <c r="D158" s="31" t="s">
        <v>101</v>
      </c>
      <c r="E158" s="25"/>
      <c r="F158" s="25"/>
      <c r="G158" s="33"/>
      <c r="H158" s="33"/>
      <c r="I158" s="36">
        <v>109750000</v>
      </c>
      <c r="J158" s="36">
        <v>0</v>
      </c>
      <c r="K158" s="36">
        <f>I158+J158</f>
        <v>109750000</v>
      </c>
      <c r="L158" s="36">
        <v>0</v>
      </c>
      <c r="M158" s="36">
        <v>0</v>
      </c>
      <c r="N158" s="36">
        <f>+L158+M158</f>
        <v>0</v>
      </c>
      <c r="O158" s="36">
        <f>+K158-N158</f>
        <v>109750000</v>
      </c>
    </row>
    <row r="159" spans="1:15" ht="12.75">
      <c r="A159" s="33"/>
      <c r="B159" s="33"/>
      <c r="C159" s="33"/>
      <c r="D159" s="55"/>
      <c r="E159" s="33"/>
      <c r="F159" s="33"/>
      <c r="G159" s="33"/>
      <c r="H159" s="33"/>
      <c r="I159" s="36"/>
      <c r="J159" s="36"/>
      <c r="K159" s="36"/>
      <c r="L159" s="36"/>
      <c r="M159" s="36"/>
      <c r="N159" s="36"/>
      <c r="O159" s="36"/>
    </row>
    <row r="160" spans="1:15" ht="12.75">
      <c r="A160" s="39" t="s">
        <v>103</v>
      </c>
      <c r="B160" s="38" t="s">
        <v>78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33"/>
      <c r="N160" s="33"/>
      <c r="O160" s="33"/>
    </row>
    <row r="161" spans="1:15" ht="12.75">
      <c r="A161" s="33"/>
      <c r="B161" s="31" t="s">
        <v>135</v>
      </c>
      <c r="C161" s="38" t="s">
        <v>225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1:15" ht="12.75">
      <c r="A162" s="25"/>
      <c r="B162" s="33"/>
      <c r="C162" s="56" t="s">
        <v>135</v>
      </c>
      <c r="D162" s="37" t="s">
        <v>262</v>
      </c>
      <c r="E162" s="33"/>
      <c r="F162" s="33"/>
      <c r="G162" s="33"/>
      <c r="H162" s="33"/>
      <c r="I162" s="36">
        <v>10000000</v>
      </c>
      <c r="J162" s="36">
        <v>0</v>
      </c>
      <c r="K162" s="36">
        <f>I162+J162</f>
        <v>10000000</v>
      </c>
      <c r="L162" s="36">
        <v>0</v>
      </c>
      <c r="M162" s="36">
        <v>0</v>
      </c>
      <c r="N162" s="36">
        <f>+L162+M162</f>
        <v>0</v>
      </c>
      <c r="O162" s="36">
        <f>+K162-N162</f>
        <v>10000000</v>
      </c>
    </row>
    <row r="163" spans="1:15" ht="12.75">
      <c r="A163" s="25"/>
      <c r="B163" s="33"/>
      <c r="C163" s="56" t="s">
        <v>86</v>
      </c>
      <c r="D163" s="37" t="s">
        <v>263</v>
      </c>
      <c r="E163" s="33"/>
      <c r="F163" s="33"/>
      <c r="G163" s="33"/>
      <c r="H163" s="33"/>
      <c r="I163" s="36">
        <v>15000000</v>
      </c>
      <c r="J163" s="36">
        <v>0</v>
      </c>
      <c r="K163" s="36">
        <f>I163+J163</f>
        <v>15000000</v>
      </c>
      <c r="L163" s="36">
        <v>0</v>
      </c>
      <c r="M163" s="36">
        <v>0</v>
      </c>
      <c r="N163" s="36">
        <f>+L163+M163</f>
        <v>0</v>
      </c>
      <c r="O163" s="36">
        <f>+K163-N163</f>
        <v>15000000</v>
      </c>
    </row>
    <row r="164" spans="1:15" ht="12.75">
      <c r="A164" s="25"/>
      <c r="B164" s="25" t="s">
        <v>35</v>
      </c>
      <c r="C164" s="25"/>
      <c r="D164" s="25"/>
      <c r="E164" s="25"/>
      <c r="F164" s="38" t="s">
        <v>135</v>
      </c>
      <c r="G164" s="33"/>
      <c r="H164" s="33"/>
      <c r="I164" s="36">
        <v>25000000</v>
      </c>
      <c r="J164" s="36">
        <v>0</v>
      </c>
      <c r="K164" s="36">
        <f>I164+J164</f>
        <v>25000000</v>
      </c>
      <c r="L164" s="36">
        <v>0</v>
      </c>
      <c r="M164" s="36">
        <v>0</v>
      </c>
      <c r="N164" s="36">
        <f>+L164+M164</f>
        <v>0</v>
      </c>
      <c r="O164" s="36">
        <f>+K164-N164</f>
        <v>25000000</v>
      </c>
    </row>
    <row r="165" spans="1:15" ht="12.75">
      <c r="A165" s="25"/>
      <c r="B165" s="25"/>
      <c r="C165" s="25"/>
      <c r="D165" s="25"/>
      <c r="E165" s="25"/>
      <c r="F165" s="25"/>
      <c r="G165" s="33"/>
      <c r="H165" s="33"/>
      <c r="I165" s="36"/>
      <c r="J165" s="36"/>
      <c r="K165" s="36"/>
      <c r="L165" s="36"/>
      <c r="M165" s="36"/>
      <c r="N165" s="36"/>
      <c r="O165" s="36"/>
    </row>
    <row r="166" spans="1:15" ht="12.75">
      <c r="A166" s="33"/>
      <c r="B166" s="31" t="s">
        <v>86</v>
      </c>
      <c r="C166" s="38" t="s">
        <v>227</v>
      </c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1:15" ht="12.75">
      <c r="A167" s="25"/>
      <c r="B167" s="33"/>
      <c r="C167" s="56" t="s">
        <v>135</v>
      </c>
      <c r="D167" s="37" t="s">
        <v>226</v>
      </c>
      <c r="E167" s="33"/>
      <c r="F167" s="33"/>
      <c r="G167" s="33"/>
      <c r="H167" s="33"/>
      <c r="I167" s="36">
        <v>2000000</v>
      </c>
      <c r="J167" s="36">
        <v>0</v>
      </c>
      <c r="K167" s="36">
        <f>I167+J167</f>
        <v>2000000</v>
      </c>
      <c r="L167" s="36">
        <v>0</v>
      </c>
      <c r="M167" s="36">
        <v>0</v>
      </c>
      <c r="N167" s="36">
        <f>+L167+M167</f>
        <v>0</v>
      </c>
      <c r="O167" s="36">
        <f>+K167-N167</f>
        <v>2000000</v>
      </c>
    </row>
    <row r="168" spans="1:15" ht="12.75">
      <c r="A168" s="25"/>
      <c r="B168" s="25" t="s">
        <v>35</v>
      </c>
      <c r="C168" s="25"/>
      <c r="D168" s="25"/>
      <c r="E168" s="25"/>
      <c r="F168" s="38" t="s">
        <v>86</v>
      </c>
      <c r="G168" s="33"/>
      <c r="H168" s="33"/>
      <c r="I168" s="36">
        <v>2000000</v>
      </c>
      <c r="J168" s="36">
        <v>0</v>
      </c>
      <c r="K168" s="36">
        <f>I168+J168</f>
        <v>2000000</v>
      </c>
      <c r="L168" s="36">
        <v>0</v>
      </c>
      <c r="M168" s="36">
        <v>0</v>
      </c>
      <c r="N168" s="36">
        <f>+L168+M168</f>
        <v>0</v>
      </c>
      <c r="O168" s="36">
        <f>+K168-N168</f>
        <v>2000000</v>
      </c>
    </row>
    <row r="169" spans="1:15" ht="12.75">
      <c r="A169" s="25"/>
      <c r="B169" s="25"/>
      <c r="C169" s="25"/>
      <c r="D169" s="25"/>
      <c r="E169" s="25"/>
      <c r="F169" s="25"/>
      <c r="G169" s="33"/>
      <c r="H169" s="33"/>
      <c r="I169" s="36"/>
      <c r="J169" s="36"/>
      <c r="K169" s="36"/>
      <c r="L169" s="36"/>
      <c r="M169" s="36"/>
      <c r="N169" s="36"/>
      <c r="O169" s="36"/>
    </row>
    <row r="170" spans="1:15" ht="12.75">
      <c r="A170" s="33"/>
      <c r="B170" s="31" t="s">
        <v>93</v>
      </c>
      <c r="C170" s="38" t="s">
        <v>230</v>
      </c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1:15" ht="12.75">
      <c r="A171" s="25"/>
      <c r="B171" s="33"/>
      <c r="C171" s="56" t="s">
        <v>135</v>
      </c>
      <c r="D171" s="37" t="s">
        <v>228</v>
      </c>
      <c r="E171" s="33"/>
      <c r="F171" s="33"/>
      <c r="G171" s="33"/>
      <c r="H171" s="33"/>
      <c r="I171" s="36">
        <v>10000000</v>
      </c>
      <c r="J171" s="36">
        <v>0</v>
      </c>
      <c r="K171" s="36">
        <f>I171+J171</f>
        <v>10000000</v>
      </c>
      <c r="L171" s="36">
        <v>0</v>
      </c>
      <c r="M171" s="36">
        <v>0</v>
      </c>
      <c r="N171" s="36">
        <f>+L171+M171</f>
        <v>0</v>
      </c>
      <c r="O171" s="36">
        <f>+K171-N171</f>
        <v>10000000</v>
      </c>
    </row>
    <row r="172" spans="1:15" ht="12.75">
      <c r="A172" s="25"/>
      <c r="B172" s="33"/>
      <c r="C172" s="56" t="s">
        <v>97</v>
      </c>
      <c r="D172" s="37" t="s">
        <v>229</v>
      </c>
      <c r="E172" s="33"/>
      <c r="F172" s="33"/>
      <c r="G172" s="33"/>
      <c r="H172" s="33"/>
      <c r="I172" s="36">
        <v>8000000</v>
      </c>
      <c r="J172" s="36">
        <v>0</v>
      </c>
      <c r="K172" s="36">
        <f>I172+J172</f>
        <v>8000000</v>
      </c>
      <c r="L172" s="36">
        <v>0</v>
      </c>
      <c r="M172" s="36">
        <v>0</v>
      </c>
      <c r="N172" s="36">
        <f>+L172+M172</f>
        <v>0</v>
      </c>
      <c r="O172" s="36">
        <f>+K172-N172</f>
        <v>8000000</v>
      </c>
    </row>
    <row r="173" spans="1:15" ht="12.75">
      <c r="A173" s="25"/>
      <c r="B173" s="25" t="s">
        <v>35</v>
      </c>
      <c r="C173" s="25"/>
      <c r="D173" s="25"/>
      <c r="E173" s="25"/>
      <c r="F173" s="38" t="s">
        <v>93</v>
      </c>
      <c r="G173" s="33"/>
      <c r="H173" s="33"/>
      <c r="I173" s="36">
        <v>18000000</v>
      </c>
      <c r="J173" s="36">
        <v>0</v>
      </c>
      <c r="K173" s="36">
        <f>I173+J173</f>
        <v>18000000</v>
      </c>
      <c r="L173" s="36">
        <v>0</v>
      </c>
      <c r="M173" s="36">
        <v>0</v>
      </c>
      <c r="N173" s="36">
        <f>+L173+M173</f>
        <v>0</v>
      </c>
      <c r="O173" s="36">
        <f>+K173-N173</f>
        <v>18000000</v>
      </c>
    </row>
    <row r="174" spans="1:15" ht="12.75">
      <c r="A174" s="25"/>
      <c r="B174" s="25"/>
      <c r="C174" s="25"/>
      <c r="D174" s="25"/>
      <c r="E174" s="25"/>
      <c r="F174" s="25"/>
      <c r="G174" s="33"/>
      <c r="H174" s="33"/>
      <c r="I174" s="36"/>
      <c r="J174" s="36"/>
      <c r="K174" s="36"/>
      <c r="L174" s="36"/>
      <c r="M174" s="36"/>
      <c r="N174" s="36"/>
      <c r="O174" s="36"/>
    </row>
    <row r="175" spans="1:15" ht="12.75">
      <c r="A175" s="25" t="s">
        <v>34</v>
      </c>
      <c r="B175" s="25"/>
      <c r="C175" s="25"/>
      <c r="D175" s="31" t="s">
        <v>103</v>
      </c>
      <c r="E175" s="25"/>
      <c r="F175" s="25"/>
      <c r="G175" s="33"/>
      <c r="H175" s="33"/>
      <c r="I175" s="36">
        <v>45000000</v>
      </c>
      <c r="J175" s="36">
        <v>0</v>
      </c>
      <c r="K175" s="36">
        <f>I175+J175</f>
        <v>45000000</v>
      </c>
      <c r="L175" s="36">
        <v>0</v>
      </c>
      <c r="M175" s="36">
        <v>0</v>
      </c>
      <c r="N175" s="36">
        <f>+L175+M175</f>
        <v>0</v>
      </c>
      <c r="O175" s="36">
        <f>+K175-N175</f>
        <v>45000000</v>
      </c>
    </row>
    <row r="176" spans="1:15" ht="12.75">
      <c r="A176" s="33"/>
      <c r="B176" s="33"/>
      <c r="C176" s="33"/>
      <c r="D176" s="55"/>
      <c r="E176" s="33"/>
      <c r="F176" s="33"/>
      <c r="G176" s="33"/>
      <c r="H176" s="33"/>
      <c r="I176" s="36"/>
      <c r="J176" s="36"/>
      <c r="K176" s="36"/>
      <c r="L176" s="36"/>
      <c r="M176" s="36"/>
      <c r="N176" s="36"/>
      <c r="O176" s="36"/>
    </row>
    <row r="177" spans="1:15" ht="12.75">
      <c r="A177" s="25" t="s">
        <v>7</v>
      </c>
      <c r="B177" s="33"/>
      <c r="C177" s="33"/>
      <c r="D177" s="31" t="s">
        <v>84</v>
      </c>
      <c r="E177" s="33"/>
      <c r="F177" s="33"/>
      <c r="G177" s="33"/>
      <c r="H177" s="33"/>
      <c r="I177" s="36">
        <v>1854489635.27</v>
      </c>
      <c r="J177" s="36">
        <v>0</v>
      </c>
      <c r="K177" s="36">
        <f>I177+J177</f>
        <v>1854489635.27</v>
      </c>
      <c r="L177" s="36">
        <v>0</v>
      </c>
      <c r="M177" s="36">
        <v>0</v>
      </c>
      <c r="N177" s="36">
        <f>+L177+M177</f>
        <v>0</v>
      </c>
      <c r="O177" s="36">
        <f>+K177-N177</f>
        <v>1854489635.27</v>
      </c>
    </row>
    <row r="178" spans="1:15" ht="12.75">
      <c r="A178" s="33"/>
      <c r="B178" s="33"/>
      <c r="C178" s="33"/>
      <c r="D178" s="33"/>
      <c r="E178" s="33"/>
      <c r="F178" s="33"/>
      <c r="G178" s="33"/>
      <c r="H178" s="33"/>
      <c r="I178" s="36"/>
      <c r="J178" s="36"/>
      <c r="K178" s="36"/>
      <c r="L178" s="36"/>
      <c r="M178" s="36"/>
      <c r="N178" s="36"/>
      <c r="O178" s="36"/>
    </row>
    <row r="179" spans="1:15" ht="12.75">
      <c r="A179" s="25" t="s">
        <v>52</v>
      </c>
      <c r="B179" s="35"/>
      <c r="C179" s="31" t="s">
        <v>100</v>
      </c>
      <c r="D179" s="70" t="s">
        <v>245</v>
      </c>
      <c r="E179" s="69"/>
      <c r="F179" s="69"/>
      <c r="G179" s="69"/>
      <c r="H179" s="69"/>
      <c r="I179" s="40"/>
      <c r="J179" s="40"/>
      <c r="K179" s="40"/>
      <c r="L179" s="40"/>
      <c r="M179" s="40"/>
      <c r="N179" s="40"/>
      <c r="O179" s="40"/>
    </row>
    <row r="180" spans="1:15" ht="12.75">
      <c r="A180" s="25"/>
      <c r="B180" s="35"/>
      <c r="C180" s="25"/>
      <c r="D180" s="52"/>
      <c r="E180" s="52"/>
      <c r="F180" s="52"/>
      <c r="G180" s="52"/>
      <c r="H180" s="52"/>
      <c r="I180" s="40"/>
      <c r="J180" s="40"/>
      <c r="K180" s="40"/>
      <c r="L180" s="40"/>
      <c r="M180" s="40"/>
      <c r="N180" s="40"/>
      <c r="O180" s="40"/>
    </row>
    <row r="181" spans="1:15" ht="12.75">
      <c r="A181" s="39" t="s">
        <v>85</v>
      </c>
      <c r="B181" s="38" t="s">
        <v>57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33"/>
      <c r="N181" s="33"/>
      <c r="O181" s="33"/>
    </row>
    <row r="182" spans="1:15" ht="12.75">
      <c r="A182" s="33"/>
      <c r="B182" s="31" t="s">
        <v>135</v>
      </c>
      <c r="C182" s="38" t="s">
        <v>58</v>
      </c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</row>
    <row r="183" spans="1:15" ht="12.75">
      <c r="A183" s="25"/>
      <c r="B183" s="33"/>
      <c r="C183" s="56" t="s">
        <v>135</v>
      </c>
      <c r="D183" s="37" t="s">
        <v>92</v>
      </c>
      <c r="E183" s="33"/>
      <c r="F183" s="33"/>
      <c r="G183" s="33"/>
      <c r="H183" s="33"/>
      <c r="I183" s="36">
        <v>329644200</v>
      </c>
      <c r="J183" s="36">
        <v>0</v>
      </c>
      <c r="K183" s="36">
        <f>I183+J183</f>
        <v>329644200</v>
      </c>
      <c r="L183" s="36">
        <v>0</v>
      </c>
      <c r="M183" s="36">
        <v>0</v>
      </c>
      <c r="N183" s="36">
        <f>+L183+M183</f>
        <v>0</v>
      </c>
      <c r="O183" s="36">
        <f>+K183-N183</f>
        <v>329644200</v>
      </c>
    </row>
    <row r="184" spans="1:15" ht="12.75">
      <c r="A184" s="25"/>
      <c r="B184" s="33"/>
      <c r="C184" s="56" t="s">
        <v>87</v>
      </c>
      <c r="D184" s="37" t="s">
        <v>180</v>
      </c>
      <c r="E184" s="33"/>
      <c r="F184" s="33"/>
      <c r="G184" s="33"/>
      <c r="H184" s="33"/>
      <c r="I184" s="36">
        <v>5100000</v>
      </c>
      <c r="J184" s="36">
        <v>0</v>
      </c>
      <c r="K184" s="36">
        <f>I184+J184</f>
        <v>5100000</v>
      </c>
      <c r="L184" s="36">
        <v>0</v>
      </c>
      <c r="M184" s="36">
        <v>0</v>
      </c>
      <c r="N184" s="36">
        <f>+L184+M184</f>
        <v>0</v>
      </c>
      <c r="O184" s="36">
        <f>+K184-N184</f>
        <v>5100000</v>
      </c>
    </row>
    <row r="185" spans="1:15" ht="12.75">
      <c r="A185" s="25"/>
      <c r="B185" s="25" t="s">
        <v>35</v>
      </c>
      <c r="C185" s="25"/>
      <c r="D185" s="25"/>
      <c r="E185" s="25"/>
      <c r="F185" s="38" t="s">
        <v>135</v>
      </c>
      <c r="G185" s="33"/>
      <c r="H185" s="33"/>
      <c r="I185" s="36">
        <v>334744200</v>
      </c>
      <c r="J185" s="36">
        <v>0</v>
      </c>
      <c r="K185" s="36">
        <f>I185+J185</f>
        <v>334744200</v>
      </c>
      <c r="L185" s="36">
        <v>0</v>
      </c>
      <c r="M185" s="36">
        <v>0</v>
      </c>
      <c r="N185" s="36">
        <f>+L185+M185</f>
        <v>0</v>
      </c>
      <c r="O185" s="36">
        <f>+K185-N185</f>
        <v>334744200</v>
      </c>
    </row>
    <row r="186" spans="1:15" ht="12.75">
      <c r="A186" s="25"/>
      <c r="B186" s="25"/>
      <c r="C186" s="25"/>
      <c r="D186" s="25"/>
      <c r="E186" s="25"/>
      <c r="F186" s="25"/>
      <c r="G186" s="33"/>
      <c r="H186" s="33"/>
      <c r="I186" s="36"/>
      <c r="J186" s="36"/>
      <c r="K186" s="36"/>
      <c r="L186" s="36"/>
      <c r="M186" s="36"/>
      <c r="N186" s="36"/>
      <c r="O186" s="36"/>
    </row>
    <row r="187" spans="1:15" ht="12.75">
      <c r="A187" s="33"/>
      <c r="B187" s="31" t="s">
        <v>86</v>
      </c>
      <c r="C187" s="38" t="s">
        <v>59</v>
      </c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1:15" ht="12.75">
      <c r="A188" s="25"/>
      <c r="B188" s="33"/>
      <c r="C188" s="56" t="s">
        <v>135</v>
      </c>
      <c r="D188" s="37" t="s">
        <v>60</v>
      </c>
      <c r="E188" s="33"/>
      <c r="F188" s="33"/>
      <c r="G188" s="33"/>
      <c r="H188" s="33"/>
      <c r="I188" s="36">
        <v>4994040</v>
      </c>
      <c r="J188" s="36">
        <v>0</v>
      </c>
      <c r="K188" s="36">
        <f>I188+J188</f>
        <v>4994040</v>
      </c>
      <c r="L188" s="36">
        <v>0</v>
      </c>
      <c r="M188" s="36">
        <v>0</v>
      </c>
      <c r="N188" s="36">
        <f>+L188+M188</f>
        <v>0</v>
      </c>
      <c r="O188" s="36">
        <f>+K188-N188</f>
        <v>4994040</v>
      </c>
    </row>
    <row r="189" spans="1:15" ht="12.75">
      <c r="A189" s="25"/>
      <c r="B189" s="25" t="s">
        <v>35</v>
      </c>
      <c r="C189" s="25"/>
      <c r="D189" s="25"/>
      <c r="E189" s="25"/>
      <c r="F189" s="38" t="s">
        <v>86</v>
      </c>
      <c r="G189" s="33"/>
      <c r="H189" s="33"/>
      <c r="I189" s="36">
        <v>4994040</v>
      </c>
      <c r="J189" s="36">
        <v>0</v>
      </c>
      <c r="K189" s="36">
        <f>I189+J189</f>
        <v>4994040</v>
      </c>
      <c r="L189" s="36">
        <v>0</v>
      </c>
      <c r="M189" s="36">
        <v>0</v>
      </c>
      <c r="N189" s="36">
        <f>+L189+M189</f>
        <v>0</v>
      </c>
      <c r="O189" s="36">
        <f>+K189-N189</f>
        <v>4994040</v>
      </c>
    </row>
    <row r="190" spans="1:15" ht="12.75">
      <c r="A190" s="25"/>
      <c r="B190" s="25"/>
      <c r="C190" s="25"/>
      <c r="D190" s="25"/>
      <c r="E190" s="25"/>
      <c r="F190" s="25"/>
      <c r="G190" s="33"/>
      <c r="H190" s="33"/>
      <c r="I190" s="36"/>
      <c r="J190" s="36"/>
      <c r="K190" s="36"/>
      <c r="L190" s="36"/>
      <c r="M190" s="36"/>
      <c r="N190" s="36"/>
      <c r="O190" s="36"/>
    </row>
    <row r="191" spans="1:15" ht="12.75">
      <c r="A191" s="33"/>
      <c r="B191" s="31" t="s">
        <v>93</v>
      </c>
      <c r="C191" s="38" t="s">
        <v>61</v>
      </c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</row>
    <row r="192" spans="1:15" ht="12.75">
      <c r="A192" s="25"/>
      <c r="B192" s="33"/>
      <c r="C192" s="56" t="s">
        <v>135</v>
      </c>
      <c r="D192" s="37" t="s">
        <v>94</v>
      </c>
      <c r="E192" s="33"/>
      <c r="F192" s="33"/>
      <c r="G192" s="33"/>
      <c r="H192" s="33"/>
      <c r="I192" s="36">
        <v>154502900</v>
      </c>
      <c r="J192" s="36">
        <v>0</v>
      </c>
      <c r="K192" s="36">
        <f>I192+J192</f>
        <v>154502900</v>
      </c>
      <c r="L192" s="36">
        <v>0</v>
      </c>
      <c r="M192" s="36">
        <v>0</v>
      </c>
      <c r="N192" s="36">
        <f>+L192+M192</f>
        <v>0</v>
      </c>
      <c r="O192" s="36">
        <f>+K192-N192</f>
        <v>154502900</v>
      </c>
    </row>
    <row r="193" spans="1:15" ht="12.75">
      <c r="A193" s="25"/>
      <c r="B193" s="33"/>
      <c r="C193" s="56" t="s">
        <v>86</v>
      </c>
      <c r="D193" s="37" t="s">
        <v>62</v>
      </c>
      <c r="E193" s="33"/>
      <c r="F193" s="33"/>
      <c r="G193" s="33"/>
      <c r="H193" s="33"/>
      <c r="I193" s="36">
        <v>112222770</v>
      </c>
      <c r="J193" s="36">
        <v>0</v>
      </c>
      <c r="K193" s="36">
        <f>I193+J193</f>
        <v>112222770</v>
      </c>
      <c r="L193" s="36">
        <v>0</v>
      </c>
      <c r="M193" s="36">
        <v>0</v>
      </c>
      <c r="N193" s="36">
        <f>+L193+M193</f>
        <v>0</v>
      </c>
      <c r="O193" s="36">
        <f>+K193-N193</f>
        <v>112222770</v>
      </c>
    </row>
    <row r="194" spans="1:15" ht="12.75">
      <c r="A194" s="25"/>
      <c r="B194" s="33"/>
      <c r="C194" s="56" t="s">
        <v>93</v>
      </c>
      <c r="D194" s="37" t="s">
        <v>166</v>
      </c>
      <c r="E194" s="33"/>
      <c r="F194" s="33"/>
      <c r="G194" s="33"/>
      <c r="H194" s="33"/>
      <c r="I194" s="36">
        <v>59694109.86</v>
      </c>
      <c r="J194" s="36">
        <v>0</v>
      </c>
      <c r="K194" s="36">
        <f>I194+J194</f>
        <v>59694109.86</v>
      </c>
      <c r="L194" s="36">
        <v>0</v>
      </c>
      <c r="M194" s="36">
        <v>0</v>
      </c>
      <c r="N194" s="36">
        <f>+L194+M194</f>
        <v>0</v>
      </c>
      <c r="O194" s="36">
        <f>+K194-N194</f>
        <v>59694109.86</v>
      </c>
    </row>
    <row r="195" spans="1:15" ht="12.75">
      <c r="A195" s="25"/>
      <c r="B195" s="33"/>
      <c r="C195" s="56" t="s">
        <v>95</v>
      </c>
      <c r="D195" s="37" t="s">
        <v>96</v>
      </c>
      <c r="E195" s="33"/>
      <c r="F195" s="33"/>
      <c r="G195" s="33"/>
      <c r="H195" s="33"/>
      <c r="I195" s="36">
        <v>54307934.72</v>
      </c>
      <c r="J195" s="36">
        <v>0</v>
      </c>
      <c r="K195" s="36">
        <f>I195+J195</f>
        <v>54307934.72</v>
      </c>
      <c r="L195" s="36">
        <v>0</v>
      </c>
      <c r="M195" s="36">
        <v>0</v>
      </c>
      <c r="N195" s="36">
        <f>+L195+M195</f>
        <v>0</v>
      </c>
      <c r="O195" s="36">
        <f>+K195-N195</f>
        <v>54307934.72</v>
      </c>
    </row>
    <row r="196" spans="1:15" ht="12.75">
      <c r="A196" s="25"/>
      <c r="B196" s="33"/>
      <c r="C196" s="56" t="s">
        <v>97</v>
      </c>
      <c r="D196" s="37" t="s">
        <v>182</v>
      </c>
      <c r="E196" s="33"/>
      <c r="F196" s="33"/>
      <c r="G196" s="33"/>
      <c r="H196" s="33"/>
      <c r="I196" s="36">
        <v>55586128</v>
      </c>
      <c r="J196" s="36">
        <v>0</v>
      </c>
      <c r="K196" s="36">
        <f>I196+J196</f>
        <v>55586128</v>
      </c>
      <c r="L196" s="36">
        <v>0</v>
      </c>
      <c r="M196" s="36">
        <v>0</v>
      </c>
      <c r="N196" s="36">
        <f>+L196+M196</f>
        <v>0</v>
      </c>
      <c r="O196" s="36">
        <f>+K196-N196</f>
        <v>55586128</v>
      </c>
    </row>
    <row r="197" spans="1:15" ht="12.75">
      <c r="A197" s="25"/>
      <c r="B197" s="25" t="s">
        <v>35</v>
      </c>
      <c r="C197" s="25"/>
      <c r="D197" s="25"/>
      <c r="E197" s="25"/>
      <c r="F197" s="38" t="s">
        <v>93</v>
      </c>
      <c r="G197" s="33"/>
      <c r="H197" s="33"/>
      <c r="I197" s="36">
        <v>436313842.58</v>
      </c>
      <c r="J197" s="36">
        <v>0</v>
      </c>
      <c r="K197" s="36">
        <f>I197+J197</f>
        <v>436313842.58</v>
      </c>
      <c r="L197" s="36">
        <v>0</v>
      </c>
      <c r="M197" s="36">
        <v>0</v>
      </c>
      <c r="N197" s="36">
        <f>+L197+M197</f>
        <v>0</v>
      </c>
      <c r="O197" s="36">
        <f>+K197-N197</f>
        <v>436313842.58</v>
      </c>
    </row>
    <row r="198" spans="1:15" ht="12.75">
      <c r="A198" s="25"/>
      <c r="B198" s="25"/>
      <c r="C198" s="25"/>
      <c r="D198" s="25"/>
      <c r="E198" s="25"/>
      <c r="F198" s="25"/>
      <c r="G198" s="33"/>
      <c r="H198" s="33"/>
      <c r="I198" s="36"/>
      <c r="J198" s="36"/>
      <c r="K198" s="36"/>
      <c r="L198" s="36"/>
      <c r="M198" s="36"/>
      <c r="N198" s="36"/>
      <c r="O198" s="36"/>
    </row>
    <row r="199" spans="1:15" ht="12.75">
      <c r="A199" s="33"/>
      <c r="B199" s="31" t="s">
        <v>95</v>
      </c>
      <c r="C199" s="38" t="s">
        <v>171</v>
      </c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</row>
    <row r="200" spans="1:15" ht="12.75">
      <c r="A200" s="25"/>
      <c r="B200" s="33"/>
      <c r="C200" s="56" t="s">
        <v>135</v>
      </c>
      <c r="D200" s="37" t="s">
        <v>167</v>
      </c>
      <c r="E200" s="33"/>
      <c r="F200" s="33"/>
      <c r="G200" s="33"/>
      <c r="H200" s="33"/>
      <c r="I200" s="36">
        <v>66334748.25</v>
      </c>
      <c r="J200" s="36">
        <v>0</v>
      </c>
      <c r="K200" s="36">
        <f>I200+J200</f>
        <v>66334748.25</v>
      </c>
      <c r="L200" s="36">
        <v>0</v>
      </c>
      <c r="M200" s="36">
        <v>0</v>
      </c>
      <c r="N200" s="36">
        <f>+L200+M200</f>
        <v>0</v>
      </c>
      <c r="O200" s="36">
        <f>+K200-N200</f>
        <v>66334748.25</v>
      </c>
    </row>
    <row r="201" spans="1:15" ht="12.75">
      <c r="A201" s="25"/>
      <c r="B201" s="33"/>
      <c r="C201" s="56" t="s">
        <v>93</v>
      </c>
      <c r="D201" s="37" t="s">
        <v>168</v>
      </c>
      <c r="E201" s="33"/>
      <c r="F201" s="33"/>
      <c r="G201" s="33"/>
      <c r="H201" s="33"/>
      <c r="I201" s="36">
        <v>10745369.59</v>
      </c>
      <c r="J201" s="36">
        <v>0</v>
      </c>
      <c r="K201" s="36">
        <f>I201+J201</f>
        <v>10745369.59</v>
      </c>
      <c r="L201" s="36">
        <v>0</v>
      </c>
      <c r="M201" s="36">
        <v>0</v>
      </c>
      <c r="N201" s="36">
        <f>+L201+M201</f>
        <v>0</v>
      </c>
      <c r="O201" s="36">
        <f>+K201-N201</f>
        <v>10745369.59</v>
      </c>
    </row>
    <row r="202" spans="1:15" ht="12.75">
      <c r="A202" s="25"/>
      <c r="B202" s="33"/>
      <c r="C202" s="56" t="s">
        <v>95</v>
      </c>
      <c r="D202" s="37" t="s">
        <v>169</v>
      </c>
      <c r="E202" s="33"/>
      <c r="F202" s="33"/>
      <c r="G202" s="33"/>
      <c r="H202" s="33"/>
      <c r="I202" s="36">
        <v>35817898.62</v>
      </c>
      <c r="J202" s="36">
        <v>0</v>
      </c>
      <c r="K202" s="36">
        <f>I202+J202</f>
        <v>35817898.62</v>
      </c>
      <c r="L202" s="36">
        <v>0</v>
      </c>
      <c r="M202" s="36">
        <v>0</v>
      </c>
      <c r="N202" s="36">
        <f>+L202+M202</f>
        <v>0</v>
      </c>
      <c r="O202" s="36">
        <f>+K202-N202</f>
        <v>35817898.62</v>
      </c>
    </row>
    <row r="203" spans="1:15" ht="12.75">
      <c r="A203" s="25"/>
      <c r="B203" s="33"/>
      <c r="C203" s="56" t="s">
        <v>87</v>
      </c>
      <c r="D203" s="37" t="s">
        <v>170</v>
      </c>
      <c r="E203" s="33"/>
      <c r="F203" s="33"/>
      <c r="G203" s="33"/>
      <c r="H203" s="33"/>
      <c r="I203" s="36">
        <v>1790894.92</v>
      </c>
      <c r="J203" s="36">
        <v>0</v>
      </c>
      <c r="K203" s="36">
        <f>I203+J203</f>
        <v>1790894.92</v>
      </c>
      <c r="L203" s="36">
        <v>0</v>
      </c>
      <c r="M203" s="36">
        <v>0</v>
      </c>
      <c r="N203" s="36">
        <f>+L203+M203</f>
        <v>0</v>
      </c>
      <c r="O203" s="36">
        <f>+K203-N203</f>
        <v>1790894.92</v>
      </c>
    </row>
    <row r="204" spans="1:15" ht="12.75">
      <c r="A204" s="25"/>
      <c r="B204" s="25" t="s">
        <v>35</v>
      </c>
      <c r="C204" s="25"/>
      <c r="D204" s="25"/>
      <c r="E204" s="25"/>
      <c r="F204" s="38" t="s">
        <v>95</v>
      </c>
      <c r="G204" s="33"/>
      <c r="H204" s="33"/>
      <c r="I204" s="36">
        <v>114688911.38</v>
      </c>
      <c r="J204" s="36">
        <v>0</v>
      </c>
      <c r="K204" s="36">
        <f>I204+J204</f>
        <v>114688911.38</v>
      </c>
      <c r="L204" s="36">
        <v>0</v>
      </c>
      <c r="M204" s="36">
        <v>0</v>
      </c>
      <c r="N204" s="36">
        <f>+L204+M204</f>
        <v>0</v>
      </c>
      <c r="O204" s="36">
        <f>+K204-N204</f>
        <v>114688911.38</v>
      </c>
    </row>
    <row r="205" spans="1:15" ht="12.75">
      <c r="A205" s="25"/>
      <c r="B205" s="25"/>
      <c r="C205" s="25"/>
      <c r="D205" s="25"/>
      <c r="E205" s="25"/>
      <c r="F205" s="25"/>
      <c r="G205" s="33"/>
      <c r="H205" s="33"/>
      <c r="I205" s="36"/>
      <c r="J205" s="36"/>
      <c r="K205" s="36"/>
      <c r="L205" s="36"/>
      <c r="M205" s="36"/>
      <c r="N205" s="36"/>
      <c r="O205" s="36"/>
    </row>
    <row r="206" spans="1:15" ht="12.75">
      <c r="A206" s="33"/>
      <c r="B206" s="31" t="s">
        <v>87</v>
      </c>
      <c r="C206" s="38" t="s">
        <v>175</v>
      </c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1:15" ht="12.75">
      <c r="A207" s="25"/>
      <c r="B207" s="33"/>
      <c r="C207" s="56" t="s">
        <v>135</v>
      </c>
      <c r="D207" s="37" t="s">
        <v>183</v>
      </c>
      <c r="E207" s="33"/>
      <c r="F207" s="33"/>
      <c r="G207" s="33"/>
      <c r="H207" s="33"/>
      <c r="I207" s="36">
        <v>36390985.01</v>
      </c>
      <c r="J207" s="36">
        <v>0</v>
      </c>
      <c r="K207" s="36">
        <f>I207+J207</f>
        <v>36390985.01</v>
      </c>
      <c r="L207" s="36">
        <v>0</v>
      </c>
      <c r="M207" s="36">
        <v>0</v>
      </c>
      <c r="N207" s="36">
        <f>+L207+M207</f>
        <v>0</v>
      </c>
      <c r="O207" s="36">
        <f>+K207-N207</f>
        <v>36390985.01</v>
      </c>
    </row>
    <row r="208" spans="1:15" ht="12.75">
      <c r="A208" s="25"/>
      <c r="B208" s="33"/>
      <c r="C208" s="56" t="s">
        <v>86</v>
      </c>
      <c r="D208" s="37" t="s">
        <v>172</v>
      </c>
      <c r="E208" s="33"/>
      <c r="F208" s="33"/>
      <c r="G208" s="33"/>
      <c r="H208" s="33"/>
      <c r="I208" s="36">
        <v>10745369.59</v>
      </c>
      <c r="J208" s="36">
        <v>0</v>
      </c>
      <c r="K208" s="36">
        <f>I208+J208</f>
        <v>10745369.59</v>
      </c>
      <c r="L208" s="36">
        <v>0</v>
      </c>
      <c r="M208" s="36">
        <v>0</v>
      </c>
      <c r="N208" s="36">
        <f>+L208+M208</f>
        <v>0</v>
      </c>
      <c r="O208" s="36">
        <f>+K208-N208</f>
        <v>10745369.59</v>
      </c>
    </row>
    <row r="209" spans="1:15" ht="12.75">
      <c r="A209" s="25"/>
      <c r="B209" s="33"/>
      <c r="C209" s="56" t="s">
        <v>93</v>
      </c>
      <c r="D209" s="37" t="s">
        <v>173</v>
      </c>
      <c r="E209" s="33"/>
      <c r="F209" s="33"/>
      <c r="G209" s="33"/>
      <c r="H209" s="33"/>
      <c r="I209" s="36">
        <v>21490739.19</v>
      </c>
      <c r="J209" s="36">
        <v>0</v>
      </c>
      <c r="K209" s="36">
        <f>I209+J209</f>
        <v>21490739.19</v>
      </c>
      <c r="L209" s="36">
        <v>0</v>
      </c>
      <c r="M209" s="36">
        <v>0</v>
      </c>
      <c r="N209" s="36">
        <f>+L209+M209</f>
        <v>0</v>
      </c>
      <c r="O209" s="36">
        <f>+K209-N209</f>
        <v>21490739.19</v>
      </c>
    </row>
    <row r="210" spans="1:15" ht="12.75">
      <c r="A210" s="25"/>
      <c r="B210" s="33"/>
      <c r="C210" s="56" t="s">
        <v>95</v>
      </c>
      <c r="D210" s="37" t="s">
        <v>174</v>
      </c>
      <c r="E210" s="33"/>
      <c r="F210" s="33"/>
      <c r="G210" s="33"/>
      <c r="H210" s="33"/>
      <c r="I210" s="36">
        <v>1790894.92</v>
      </c>
      <c r="J210" s="36">
        <v>0</v>
      </c>
      <c r="K210" s="36">
        <f>I210+J210</f>
        <v>1790894.92</v>
      </c>
      <c r="L210" s="36">
        <v>0</v>
      </c>
      <c r="M210" s="36">
        <v>0</v>
      </c>
      <c r="N210" s="36">
        <f>+L210+M210</f>
        <v>0</v>
      </c>
      <c r="O210" s="36">
        <f>+K210-N210</f>
        <v>1790894.92</v>
      </c>
    </row>
    <row r="211" spans="1:15" ht="12.75">
      <c r="A211" s="25"/>
      <c r="B211" s="33"/>
      <c r="C211" s="56" t="s">
        <v>87</v>
      </c>
      <c r="D211" s="37" t="s">
        <v>184</v>
      </c>
      <c r="E211" s="33"/>
      <c r="F211" s="33"/>
      <c r="G211" s="33"/>
      <c r="H211" s="33"/>
      <c r="I211" s="36">
        <v>38181879.93</v>
      </c>
      <c r="J211" s="36">
        <v>0</v>
      </c>
      <c r="K211" s="36">
        <f>I211+J211</f>
        <v>38181879.93</v>
      </c>
      <c r="L211" s="36">
        <v>0</v>
      </c>
      <c r="M211" s="36">
        <v>0</v>
      </c>
      <c r="N211" s="36">
        <f>+L211+M211</f>
        <v>0</v>
      </c>
      <c r="O211" s="36">
        <f>+K211-N211</f>
        <v>38181879.93</v>
      </c>
    </row>
    <row r="212" spans="1:15" ht="12.75">
      <c r="A212" s="25"/>
      <c r="B212" s="25" t="s">
        <v>35</v>
      </c>
      <c r="C212" s="25"/>
      <c r="D212" s="25"/>
      <c r="E212" s="25"/>
      <c r="F212" s="38" t="s">
        <v>87</v>
      </c>
      <c r="G212" s="33"/>
      <c r="H212" s="33"/>
      <c r="I212" s="36">
        <v>108599868.64</v>
      </c>
      <c r="J212" s="36">
        <v>0</v>
      </c>
      <c r="K212" s="36">
        <f>I212+J212</f>
        <v>108599868.64</v>
      </c>
      <c r="L212" s="36">
        <v>0</v>
      </c>
      <c r="M212" s="36">
        <v>0</v>
      </c>
      <c r="N212" s="36">
        <f>+L212+M212</f>
        <v>0</v>
      </c>
      <c r="O212" s="36">
        <f>+K212-N212</f>
        <v>108599868.64</v>
      </c>
    </row>
    <row r="213" spans="1:15" ht="12.75">
      <c r="A213" s="25"/>
      <c r="B213" s="25"/>
      <c r="C213" s="25"/>
      <c r="D213" s="25"/>
      <c r="E213" s="25"/>
      <c r="F213" s="25"/>
      <c r="G213" s="33"/>
      <c r="H213" s="33"/>
      <c r="I213" s="36"/>
      <c r="J213" s="36"/>
      <c r="K213" s="36"/>
      <c r="L213" s="36"/>
      <c r="M213" s="36"/>
      <c r="N213" s="36"/>
      <c r="O213" s="36"/>
    </row>
    <row r="214" spans="1:15" ht="12.75">
      <c r="A214" s="25" t="s">
        <v>34</v>
      </c>
      <c r="B214" s="25"/>
      <c r="C214" s="25"/>
      <c r="D214" s="31" t="s">
        <v>85</v>
      </c>
      <c r="E214" s="25"/>
      <c r="F214" s="25"/>
      <c r="G214" s="33"/>
      <c r="H214" s="33"/>
      <c r="I214" s="36">
        <v>999340862.6</v>
      </c>
      <c r="J214" s="36">
        <v>0</v>
      </c>
      <c r="K214" s="36">
        <f>I214+J214</f>
        <v>999340862.6</v>
      </c>
      <c r="L214" s="36">
        <v>0</v>
      </c>
      <c r="M214" s="36">
        <v>0</v>
      </c>
      <c r="N214" s="36">
        <f>+L214+M214</f>
        <v>0</v>
      </c>
      <c r="O214" s="36">
        <f>+K214-N214</f>
        <v>999340862.6</v>
      </c>
    </row>
    <row r="215" spans="1:15" ht="12.75">
      <c r="A215" s="33"/>
      <c r="B215" s="33"/>
      <c r="C215" s="33"/>
      <c r="D215" s="55"/>
      <c r="E215" s="33"/>
      <c r="F215" s="33"/>
      <c r="G215" s="33"/>
      <c r="H215" s="33"/>
      <c r="I215" s="36"/>
      <c r="J215" s="36"/>
      <c r="K215" s="36"/>
      <c r="L215" s="36"/>
      <c r="M215" s="36"/>
      <c r="N215" s="36"/>
      <c r="O215" s="36"/>
    </row>
    <row r="216" spans="1:15" ht="12.75">
      <c r="A216" s="39" t="s">
        <v>84</v>
      </c>
      <c r="B216" s="38" t="s">
        <v>63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33"/>
      <c r="N216" s="33"/>
      <c r="O216" s="33"/>
    </row>
    <row r="217" spans="1:15" ht="12.75">
      <c r="A217" s="33"/>
      <c r="B217" s="31" t="s">
        <v>135</v>
      </c>
      <c r="C217" s="38" t="s">
        <v>188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</row>
    <row r="218" spans="1:15" ht="12.75">
      <c r="A218" s="25"/>
      <c r="B218" s="33"/>
      <c r="C218" s="56" t="s">
        <v>86</v>
      </c>
      <c r="D218" s="37" t="s">
        <v>235</v>
      </c>
      <c r="E218" s="33"/>
      <c r="F218" s="33"/>
      <c r="G218" s="33"/>
      <c r="H218" s="33"/>
      <c r="I218" s="36">
        <v>9440000</v>
      </c>
      <c r="J218" s="36">
        <v>0</v>
      </c>
      <c r="K218" s="36">
        <f>I218+J218</f>
        <v>9440000</v>
      </c>
      <c r="L218" s="36">
        <v>0</v>
      </c>
      <c r="M218" s="36">
        <v>0</v>
      </c>
      <c r="N218" s="36">
        <f>+L218+M218</f>
        <v>0</v>
      </c>
      <c r="O218" s="36">
        <f>+K218-N218</f>
        <v>9440000</v>
      </c>
    </row>
    <row r="219" spans="1:15" ht="12.75">
      <c r="A219" s="25"/>
      <c r="B219" s="25" t="s">
        <v>35</v>
      </c>
      <c r="C219" s="25"/>
      <c r="D219" s="25"/>
      <c r="E219" s="25"/>
      <c r="F219" s="38" t="s">
        <v>135</v>
      </c>
      <c r="G219" s="33"/>
      <c r="H219" s="33"/>
      <c r="I219" s="36">
        <v>9440000</v>
      </c>
      <c r="J219" s="36">
        <v>0</v>
      </c>
      <c r="K219" s="36">
        <f>I219+J219</f>
        <v>9440000</v>
      </c>
      <c r="L219" s="36">
        <v>0</v>
      </c>
      <c r="M219" s="36">
        <v>0</v>
      </c>
      <c r="N219" s="36">
        <f>+L219+M219</f>
        <v>0</v>
      </c>
      <c r="O219" s="36">
        <f>+K219-N219</f>
        <v>9440000</v>
      </c>
    </row>
    <row r="220" spans="1:15" ht="12.75">
      <c r="A220" s="25"/>
      <c r="B220" s="25"/>
      <c r="C220" s="25"/>
      <c r="D220" s="25"/>
      <c r="E220" s="25"/>
      <c r="F220" s="25"/>
      <c r="G220" s="33"/>
      <c r="H220" s="33"/>
      <c r="I220" s="36"/>
      <c r="J220" s="36"/>
      <c r="K220" s="36"/>
      <c r="L220" s="36"/>
      <c r="M220" s="36"/>
      <c r="N220" s="36"/>
      <c r="O220" s="36"/>
    </row>
    <row r="221" spans="1:15" ht="12.75">
      <c r="A221" s="33"/>
      <c r="B221" s="31" t="s">
        <v>86</v>
      </c>
      <c r="C221" s="38" t="s">
        <v>64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</row>
    <row r="222" spans="1:15" ht="12.75">
      <c r="A222" s="25"/>
      <c r="B222" s="33"/>
      <c r="C222" s="56" t="s">
        <v>135</v>
      </c>
      <c r="D222" s="37" t="s">
        <v>189</v>
      </c>
      <c r="E222" s="33"/>
      <c r="F222" s="33"/>
      <c r="G222" s="33"/>
      <c r="H222" s="33"/>
      <c r="I222" s="36">
        <v>1020000</v>
      </c>
      <c r="J222" s="36">
        <v>0</v>
      </c>
      <c r="K222" s="36">
        <f>I222+J222</f>
        <v>1020000</v>
      </c>
      <c r="L222" s="36">
        <v>0</v>
      </c>
      <c r="M222" s="36">
        <v>0</v>
      </c>
      <c r="N222" s="36">
        <f>+L222+M222</f>
        <v>0</v>
      </c>
      <c r="O222" s="36">
        <f>+K222-N222</f>
        <v>1020000</v>
      </c>
    </row>
    <row r="223" spans="1:15" ht="12.75">
      <c r="A223" s="25"/>
      <c r="B223" s="33"/>
      <c r="C223" s="56" t="s">
        <v>86</v>
      </c>
      <c r="D223" s="37" t="s">
        <v>190</v>
      </c>
      <c r="E223" s="33"/>
      <c r="F223" s="33"/>
      <c r="G223" s="33"/>
      <c r="H223" s="33"/>
      <c r="I223" s="36">
        <v>13608000</v>
      </c>
      <c r="J223" s="36">
        <v>0</v>
      </c>
      <c r="K223" s="36">
        <f>I223+J223</f>
        <v>13608000</v>
      </c>
      <c r="L223" s="36">
        <v>0</v>
      </c>
      <c r="M223" s="36">
        <v>0</v>
      </c>
      <c r="N223" s="36">
        <f>+L223+M223</f>
        <v>0</v>
      </c>
      <c r="O223" s="36">
        <f>+K223-N223</f>
        <v>13608000</v>
      </c>
    </row>
    <row r="224" spans="1:15" ht="12.75">
      <c r="A224" s="25"/>
      <c r="B224" s="33"/>
      <c r="C224" s="56" t="s">
        <v>95</v>
      </c>
      <c r="D224" s="37" t="s">
        <v>109</v>
      </c>
      <c r="E224" s="33"/>
      <c r="F224" s="33"/>
      <c r="G224" s="33"/>
      <c r="H224" s="33"/>
      <c r="I224" s="36">
        <v>4647996</v>
      </c>
      <c r="J224" s="36">
        <v>0</v>
      </c>
      <c r="K224" s="36">
        <f>I224+J224</f>
        <v>4647996</v>
      </c>
      <c r="L224" s="36">
        <v>0</v>
      </c>
      <c r="M224" s="36">
        <v>0</v>
      </c>
      <c r="N224" s="36">
        <f>+L224+M224</f>
        <v>0</v>
      </c>
      <c r="O224" s="36">
        <f>+K224-N224</f>
        <v>4647996</v>
      </c>
    </row>
    <row r="225" spans="1:15" ht="12.75">
      <c r="A225" s="25"/>
      <c r="B225" s="25" t="s">
        <v>35</v>
      </c>
      <c r="C225" s="25"/>
      <c r="D225" s="25"/>
      <c r="E225" s="25"/>
      <c r="F225" s="38" t="s">
        <v>86</v>
      </c>
      <c r="G225" s="33"/>
      <c r="H225" s="33"/>
      <c r="I225" s="36">
        <v>19275996</v>
      </c>
      <c r="J225" s="36">
        <v>0</v>
      </c>
      <c r="K225" s="36">
        <f>I225+J225</f>
        <v>19275996</v>
      </c>
      <c r="L225" s="36">
        <v>0</v>
      </c>
      <c r="M225" s="36">
        <v>0</v>
      </c>
      <c r="N225" s="36">
        <f>+L225+M225</f>
        <v>0</v>
      </c>
      <c r="O225" s="36">
        <f>+K225-N225</f>
        <v>19275996</v>
      </c>
    </row>
    <row r="226" spans="1:15" ht="12.75">
      <c r="A226" s="25"/>
      <c r="B226" s="25"/>
      <c r="C226" s="25"/>
      <c r="D226" s="25"/>
      <c r="E226" s="25"/>
      <c r="F226" s="25"/>
      <c r="G226" s="33"/>
      <c r="H226" s="33"/>
      <c r="I226" s="36"/>
      <c r="J226" s="36"/>
      <c r="K226" s="36"/>
      <c r="L226" s="36"/>
      <c r="M226" s="36"/>
      <c r="N226" s="36"/>
      <c r="O226" s="36"/>
    </row>
    <row r="227" spans="1:15" ht="12.75">
      <c r="A227" s="33"/>
      <c r="B227" s="31" t="s">
        <v>93</v>
      </c>
      <c r="C227" s="38" t="s">
        <v>65</v>
      </c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</row>
    <row r="228" spans="1:15" ht="12.75">
      <c r="A228" s="25"/>
      <c r="B228" s="33"/>
      <c r="C228" s="56" t="s">
        <v>95</v>
      </c>
      <c r="D228" s="37" t="s">
        <v>194</v>
      </c>
      <c r="E228" s="33"/>
      <c r="F228" s="33"/>
      <c r="G228" s="33"/>
      <c r="H228" s="33"/>
      <c r="I228" s="36">
        <v>150000</v>
      </c>
      <c r="J228" s="36">
        <v>0</v>
      </c>
      <c r="K228" s="36">
        <f>I228+J228</f>
        <v>150000</v>
      </c>
      <c r="L228" s="36">
        <v>0</v>
      </c>
      <c r="M228" s="36">
        <v>0</v>
      </c>
      <c r="N228" s="36">
        <f>+L228+M228</f>
        <v>0</v>
      </c>
      <c r="O228" s="36">
        <f>+K228-N228</f>
        <v>150000</v>
      </c>
    </row>
    <row r="229" spans="1:15" ht="12.75">
      <c r="A229" s="25"/>
      <c r="B229" s="33"/>
      <c r="C229" s="56" t="s">
        <v>90</v>
      </c>
      <c r="D229" s="37" t="s">
        <v>255</v>
      </c>
      <c r="E229" s="33"/>
      <c r="F229" s="33"/>
      <c r="G229" s="33"/>
      <c r="H229" s="33"/>
      <c r="I229" s="36">
        <v>4329000</v>
      </c>
      <c r="J229" s="36">
        <v>0</v>
      </c>
      <c r="K229" s="36">
        <f>I229+J229</f>
        <v>4329000</v>
      </c>
      <c r="L229" s="36">
        <v>0</v>
      </c>
      <c r="M229" s="36">
        <v>0</v>
      </c>
      <c r="N229" s="36">
        <f>+L229+M229</f>
        <v>0</v>
      </c>
      <c r="O229" s="36">
        <f>+K229-N229</f>
        <v>4329000</v>
      </c>
    </row>
    <row r="230" spans="1:15" ht="12.75">
      <c r="A230" s="25"/>
      <c r="B230" s="25" t="s">
        <v>35</v>
      </c>
      <c r="C230" s="25"/>
      <c r="D230" s="25"/>
      <c r="E230" s="25"/>
      <c r="F230" s="38" t="s">
        <v>93</v>
      </c>
      <c r="G230" s="33"/>
      <c r="H230" s="33"/>
      <c r="I230" s="36">
        <v>4479000</v>
      </c>
      <c r="J230" s="36">
        <v>0</v>
      </c>
      <c r="K230" s="36">
        <f>I230+J230</f>
        <v>4479000</v>
      </c>
      <c r="L230" s="36">
        <v>0</v>
      </c>
      <c r="M230" s="36">
        <v>0</v>
      </c>
      <c r="N230" s="36">
        <f>+L230+M230</f>
        <v>0</v>
      </c>
      <c r="O230" s="36">
        <f>+K230-N230</f>
        <v>4479000</v>
      </c>
    </row>
    <row r="231" spans="1:15" ht="12.75">
      <c r="A231" s="25"/>
      <c r="B231" s="25"/>
      <c r="C231" s="25"/>
      <c r="D231" s="25"/>
      <c r="E231" s="25"/>
      <c r="F231" s="25"/>
      <c r="G231" s="33"/>
      <c r="H231" s="33"/>
      <c r="I231" s="36"/>
      <c r="J231" s="36"/>
      <c r="K231" s="36"/>
      <c r="L231" s="36"/>
      <c r="M231" s="36"/>
      <c r="N231" s="36"/>
      <c r="O231" s="36"/>
    </row>
    <row r="232" spans="1:15" ht="12.75">
      <c r="A232" s="33"/>
      <c r="B232" s="31" t="s">
        <v>95</v>
      </c>
      <c r="C232" s="38" t="s">
        <v>198</v>
      </c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</row>
    <row r="233" spans="1:15" ht="12.75">
      <c r="A233" s="25"/>
      <c r="B233" s="33"/>
      <c r="C233" s="56" t="s">
        <v>135</v>
      </c>
      <c r="D233" s="37" t="s">
        <v>256</v>
      </c>
      <c r="E233" s="33"/>
      <c r="F233" s="33"/>
      <c r="G233" s="33"/>
      <c r="H233" s="33"/>
      <c r="I233" s="36">
        <v>3900000</v>
      </c>
      <c r="J233" s="36">
        <v>0</v>
      </c>
      <c r="K233" s="36">
        <f>I233+J233</f>
        <v>3900000</v>
      </c>
      <c r="L233" s="36">
        <v>0</v>
      </c>
      <c r="M233" s="36">
        <v>0</v>
      </c>
      <c r="N233" s="36">
        <f>+L233+M233</f>
        <v>0</v>
      </c>
      <c r="O233" s="36">
        <f>+K233-N233</f>
        <v>3900000</v>
      </c>
    </row>
    <row r="234" spans="1:15" ht="12.75">
      <c r="A234" s="25"/>
      <c r="B234" s="33"/>
      <c r="C234" s="56" t="s">
        <v>93</v>
      </c>
      <c r="D234" s="37" t="s">
        <v>264</v>
      </c>
      <c r="E234" s="33"/>
      <c r="F234" s="33"/>
      <c r="G234" s="33"/>
      <c r="H234" s="33"/>
      <c r="I234" s="36">
        <v>21060000</v>
      </c>
      <c r="J234" s="36">
        <v>0</v>
      </c>
      <c r="K234" s="36">
        <f>I234+J234</f>
        <v>21060000</v>
      </c>
      <c r="L234" s="36">
        <v>0</v>
      </c>
      <c r="M234" s="36">
        <v>0</v>
      </c>
      <c r="N234" s="36">
        <f>+L234+M234</f>
        <v>0</v>
      </c>
      <c r="O234" s="36">
        <f>+K234-N234</f>
        <v>21060000</v>
      </c>
    </row>
    <row r="235" spans="1:15" ht="12.75">
      <c r="A235" s="25"/>
      <c r="B235" s="33"/>
      <c r="C235" s="56" t="s">
        <v>98</v>
      </c>
      <c r="D235" s="37" t="s">
        <v>196</v>
      </c>
      <c r="E235" s="33"/>
      <c r="F235" s="33"/>
      <c r="G235" s="33"/>
      <c r="H235" s="33"/>
      <c r="I235" s="36">
        <v>32480000</v>
      </c>
      <c r="J235" s="36">
        <v>0</v>
      </c>
      <c r="K235" s="36">
        <f>I235+J235</f>
        <v>32480000</v>
      </c>
      <c r="L235" s="36">
        <v>0</v>
      </c>
      <c r="M235" s="36">
        <v>0</v>
      </c>
      <c r="N235" s="36">
        <f>+L235+M235</f>
        <v>0</v>
      </c>
      <c r="O235" s="36">
        <f>+K235-N235</f>
        <v>32480000</v>
      </c>
    </row>
    <row r="236" spans="1:15" ht="12.75">
      <c r="A236" s="25"/>
      <c r="B236" s="33"/>
      <c r="C236" s="56" t="s">
        <v>97</v>
      </c>
      <c r="D236" s="37" t="s">
        <v>197</v>
      </c>
      <c r="E236" s="33"/>
      <c r="F236" s="33"/>
      <c r="G236" s="33"/>
      <c r="H236" s="33"/>
      <c r="I236" s="36">
        <v>55813000</v>
      </c>
      <c r="J236" s="36">
        <v>0</v>
      </c>
      <c r="K236" s="36">
        <f>I236+J236</f>
        <v>55813000</v>
      </c>
      <c r="L236" s="36">
        <v>0</v>
      </c>
      <c r="M236" s="36">
        <v>0</v>
      </c>
      <c r="N236" s="36">
        <f>+L236+M236</f>
        <v>0</v>
      </c>
      <c r="O236" s="36">
        <f>+K236-N236</f>
        <v>55813000</v>
      </c>
    </row>
    <row r="237" spans="1:15" ht="12.75">
      <c r="A237" s="25"/>
      <c r="B237" s="25" t="s">
        <v>35</v>
      </c>
      <c r="C237" s="25"/>
      <c r="D237" s="25"/>
      <c r="E237" s="25"/>
      <c r="F237" s="38" t="s">
        <v>95</v>
      </c>
      <c r="G237" s="33"/>
      <c r="H237" s="33"/>
      <c r="I237" s="36">
        <v>113253000</v>
      </c>
      <c r="J237" s="36">
        <v>0</v>
      </c>
      <c r="K237" s="36">
        <f>I237+J237</f>
        <v>113253000</v>
      </c>
      <c r="L237" s="36">
        <v>0</v>
      </c>
      <c r="M237" s="36">
        <v>0</v>
      </c>
      <c r="N237" s="36">
        <f>+L237+M237</f>
        <v>0</v>
      </c>
      <c r="O237" s="36">
        <f>+K237-N237</f>
        <v>113253000</v>
      </c>
    </row>
    <row r="238" spans="1:15" ht="12.75">
      <c r="A238" s="25"/>
      <c r="B238" s="25"/>
      <c r="C238" s="25"/>
      <c r="D238" s="25"/>
      <c r="E238" s="25"/>
      <c r="F238" s="25"/>
      <c r="G238" s="33"/>
      <c r="H238" s="33"/>
      <c r="I238" s="36"/>
      <c r="J238" s="36"/>
      <c r="K238" s="36"/>
      <c r="L238" s="36"/>
      <c r="M238" s="36"/>
      <c r="N238" s="36"/>
      <c r="O238" s="36"/>
    </row>
    <row r="239" spans="1:15" ht="12.75">
      <c r="A239" s="33"/>
      <c r="B239" s="31" t="s">
        <v>87</v>
      </c>
      <c r="C239" s="38" t="s">
        <v>66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</row>
    <row r="240" spans="1:15" ht="12.75">
      <c r="A240" s="25"/>
      <c r="B240" s="33"/>
      <c r="C240" s="56" t="s">
        <v>135</v>
      </c>
      <c r="D240" s="37" t="s">
        <v>88</v>
      </c>
      <c r="E240" s="33"/>
      <c r="F240" s="33"/>
      <c r="G240" s="33"/>
      <c r="H240" s="33"/>
      <c r="I240" s="36">
        <v>236400</v>
      </c>
      <c r="J240" s="36">
        <v>0</v>
      </c>
      <c r="K240" s="36">
        <f>I240+J240</f>
        <v>236400</v>
      </c>
      <c r="L240" s="36">
        <v>0</v>
      </c>
      <c r="M240" s="36">
        <v>0</v>
      </c>
      <c r="N240" s="36">
        <f>+L240+M240</f>
        <v>0</v>
      </c>
      <c r="O240" s="36">
        <f>+K240-N240</f>
        <v>236400</v>
      </c>
    </row>
    <row r="241" spans="1:15" ht="12.75">
      <c r="A241" s="25"/>
      <c r="B241" s="33"/>
      <c r="C241" s="56" t="s">
        <v>86</v>
      </c>
      <c r="D241" s="37" t="s">
        <v>89</v>
      </c>
      <c r="E241" s="33"/>
      <c r="F241" s="33"/>
      <c r="G241" s="33"/>
      <c r="H241" s="33"/>
      <c r="I241" s="36">
        <v>9248466.5</v>
      </c>
      <c r="J241" s="36">
        <v>0</v>
      </c>
      <c r="K241" s="36">
        <f>I241+J241</f>
        <v>9248466.5</v>
      </c>
      <c r="L241" s="36">
        <v>0</v>
      </c>
      <c r="M241" s="36">
        <v>0</v>
      </c>
      <c r="N241" s="36">
        <f>+L241+M241</f>
        <v>0</v>
      </c>
      <c r="O241" s="36">
        <f>+K241-N241</f>
        <v>9248466.5</v>
      </c>
    </row>
    <row r="242" spans="1:15" ht="12.75">
      <c r="A242" s="25"/>
      <c r="B242" s="25" t="s">
        <v>35</v>
      </c>
      <c r="C242" s="25"/>
      <c r="D242" s="25"/>
      <c r="E242" s="25"/>
      <c r="F242" s="38" t="s">
        <v>87</v>
      </c>
      <c r="G242" s="33"/>
      <c r="H242" s="33"/>
      <c r="I242" s="36">
        <v>9484866.5</v>
      </c>
      <c r="J242" s="36">
        <v>0</v>
      </c>
      <c r="K242" s="36">
        <f>I242+J242</f>
        <v>9484866.5</v>
      </c>
      <c r="L242" s="36">
        <v>0</v>
      </c>
      <c r="M242" s="36">
        <v>0</v>
      </c>
      <c r="N242" s="36">
        <f>+L242+M242</f>
        <v>0</v>
      </c>
      <c r="O242" s="36">
        <f>+K242-N242</f>
        <v>9484866.5</v>
      </c>
    </row>
    <row r="243" spans="1:15" ht="12.75">
      <c r="A243" s="25"/>
      <c r="B243" s="25"/>
      <c r="C243" s="25"/>
      <c r="D243" s="25"/>
      <c r="E243" s="25"/>
      <c r="F243" s="25"/>
      <c r="G243" s="33"/>
      <c r="H243" s="33"/>
      <c r="I243" s="36"/>
      <c r="J243" s="36"/>
      <c r="K243" s="36"/>
      <c r="L243" s="36"/>
      <c r="M243" s="36"/>
      <c r="N243" s="36"/>
      <c r="O243" s="36"/>
    </row>
    <row r="244" spans="1:15" ht="12.75">
      <c r="A244" s="33"/>
      <c r="B244" s="31" t="s">
        <v>98</v>
      </c>
      <c r="C244" s="38" t="s">
        <v>67</v>
      </c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</row>
    <row r="245" spans="1:15" ht="12.75">
      <c r="A245" s="25"/>
      <c r="B245" s="33"/>
      <c r="C245" s="56" t="s">
        <v>135</v>
      </c>
      <c r="D245" s="37" t="s">
        <v>99</v>
      </c>
      <c r="E245" s="33"/>
      <c r="F245" s="33"/>
      <c r="G245" s="33"/>
      <c r="H245" s="33"/>
      <c r="I245" s="36">
        <v>19100000</v>
      </c>
      <c r="J245" s="36">
        <v>0</v>
      </c>
      <c r="K245" s="36">
        <f>I245+J245</f>
        <v>19100000</v>
      </c>
      <c r="L245" s="36">
        <v>0</v>
      </c>
      <c r="M245" s="36">
        <v>0</v>
      </c>
      <c r="N245" s="36">
        <f>+L245+M245</f>
        <v>0</v>
      </c>
      <c r="O245" s="36">
        <f>+K245-N245</f>
        <v>19100000</v>
      </c>
    </row>
    <row r="246" spans="1:15" ht="12.75">
      <c r="A246" s="25"/>
      <c r="B246" s="25" t="s">
        <v>35</v>
      </c>
      <c r="C246" s="25"/>
      <c r="D246" s="25"/>
      <c r="E246" s="25"/>
      <c r="F246" s="38" t="s">
        <v>98</v>
      </c>
      <c r="G246" s="33"/>
      <c r="H246" s="33"/>
      <c r="I246" s="36">
        <v>19100000</v>
      </c>
      <c r="J246" s="36">
        <v>0</v>
      </c>
      <c r="K246" s="36">
        <f>I246+J246</f>
        <v>19100000</v>
      </c>
      <c r="L246" s="36">
        <v>0</v>
      </c>
      <c r="M246" s="36">
        <v>0</v>
      </c>
      <c r="N246" s="36">
        <f>+L246+M246</f>
        <v>0</v>
      </c>
      <c r="O246" s="36">
        <f>+K246-N246</f>
        <v>19100000</v>
      </c>
    </row>
    <row r="247" spans="1:15" ht="12.75">
      <c r="A247" s="25"/>
      <c r="B247" s="25"/>
      <c r="C247" s="25"/>
      <c r="D247" s="25"/>
      <c r="E247" s="25"/>
      <c r="F247" s="25"/>
      <c r="G247" s="33"/>
      <c r="H247" s="33"/>
      <c r="I247" s="36"/>
      <c r="J247" s="36"/>
      <c r="K247" s="36"/>
      <c r="L247" s="36"/>
      <c r="M247" s="36"/>
      <c r="N247" s="36"/>
      <c r="O247" s="36"/>
    </row>
    <row r="248" spans="1:15" ht="12.75">
      <c r="A248" s="33"/>
      <c r="B248" s="31" t="s">
        <v>90</v>
      </c>
      <c r="C248" s="38" t="s">
        <v>68</v>
      </c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</row>
    <row r="249" spans="1:15" ht="12.75">
      <c r="A249" s="25"/>
      <c r="B249" s="33"/>
      <c r="C249" s="56" t="s">
        <v>135</v>
      </c>
      <c r="D249" s="37" t="s">
        <v>199</v>
      </c>
      <c r="E249" s="33"/>
      <c r="F249" s="33"/>
      <c r="G249" s="33"/>
      <c r="H249" s="33"/>
      <c r="I249" s="36">
        <v>400000</v>
      </c>
      <c r="J249" s="36">
        <v>0</v>
      </c>
      <c r="K249" s="36">
        <f>I249+J249</f>
        <v>400000</v>
      </c>
      <c r="L249" s="36">
        <v>0</v>
      </c>
      <c r="M249" s="36">
        <v>0</v>
      </c>
      <c r="N249" s="36">
        <f>+L249+M249</f>
        <v>0</v>
      </c>
      <c r="O249" s="36">
        <f>+K249-N249</f>
        <v>400000</v>
      </c>
    </row>
    <row r="250" spans="1:15" ht="12.75">
      <c r="A250" s="25"/>
      <c r="B250" s="25" t="s">
        <v>35</v>
      </c>
      <c r="C250" s="25"/>
      <c r="D250" s="25"/>
      <c r="E250" s="25"/>
      <c r="F250" s="38" t="s">
        <v>90</v>
      </c>
      <c r="G250" s="33"/>
      <c r="H250" s="33"/>
      <c r="I250" s="36">
        <v>400000</v>
      </c>
      <c r="J250" s="36">
        <v>0</v>
      </c>
      <c r="K250" s="36">
        <f>I250+J250</f>
        <v>400000</v>
      </c>
      <c r="L250" s="36">
        <v>0</v>
      </c>
      <c r="M250" s="36">
        <v>0</v>
      </c>
      <c r="N250" s="36">
        <f>+L250+M250</f>
        <v>0</v>
      </c>
      <c r="O250" s="36">
        <f>+K250-N250</f>
        <v>400000</v>
      </c>
    </row>
    <row r="251" spans="1:15" ht="12.75">
      <c r="A251" s="25"/>
      <c r="B251" s="25"/>
      <c r="C251" s="25"/>
      <c r="D251" s="25"/>
      <c r="E251" s="25"/>
      <c r="F251" s="25"/>
      <c r="G251" s="33"/>
      <c r="H251" s="33"/>
      <c r="I251" s="36"/>
      <c r="J251" s="36"/>
      <c r="K251" s="36"/>
      <c r="L251" s="36"/>
      <c r="M251" s="36"/>
      <c r="N251" s="36"/>
      <c r="O251" s="36"/>
    </row>
    <row r="252" spans="1:15" ht="12.75">
      <c r="A252" s="33"/>
      <c r="B252" s="31" t="s">
        <v>107</v>
      </c>
      <c r="C252" s="38" t="s">
        <v>69</v>
      </c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</row>
    <row r="253" spans="1:15" ht="12.75">
      <c r="A253" s="25"/>
      <c r="B253" s="33"/>
      <c r="C253" s="56" t="s">
        <v>135</v>
      </c>
      <c r="D253" s="37" t="s">
        <v>200</v>
      </c>
      <c r="E253" s="33"/>
      <c r="F253" s="33"/>
      <c r="G253" s="33"/>
      <c r="H253" s="33"/>
      <c r="I253" s="36">
        <v>180000</v>
      </c>
      <c r="J253" s="36">
        <v>0</v>
      </c>
      <c r="K253" s="36">
        <f>I253+J253</f>
        <v>180000</v>
      </c>
      <c r="L253" s="36">
        <v>0</v>
      </c>
      <c r="M253" s="36">
        <v>0</v>
      </c>
      <c r="N253" s="36">
        <f>+L253+M253</f>
        <v>0</v>
      </c>
      <c r="O253" s="36">
        <f>+K253-N253</f>
        <v>180000</v>
      </c>
    </row>
    <row r="254" spans="1:15" ht="12.75">
      <c r="A254" s="25"/>
      <c r="B254" s="33"/>
      <c r="C254" s="56" t="s">
        <v>93</v>
      </c>
      <c r="D254" s="37" t="s">
        <v>236</v>
      </c>
      <c r="E254" s="33"/>
      <c r="F254" s="33"/>
      <c r="G254" s="33"/>
      <c r="H254" s="33"/>
      <c r="I254" s="36">
        <v>88596577.199</v>
      </c>
      <c r="J254" s="36">
        <v>0</v>
      </c>
      <c r="K254" s="36">
        <f>I254+J254</f>
        <v>88596577.199</v>
      </c>
      <c r="L254" s="36">
        <v>0</v>
      </c>
      <c r="M254" s="36">
        <v>0</v>
      </c>
      <c r="N254" s="36">
        <f>+L254+M254</f>
        <v>0</v>
      </c>
      <c r="O254" s="36">
        <f>+K254-N254</f>
        <v>88596577.199</v>
      </c>
    </row>
    <row r="255" spans="1:15" ht="12.75">
      <c r="A255" s="25"/>
      <c r="B255" s="33"/>
      <c r="C255" s="56" t="s">
        <v>87</v>
      </c>
      <c r="D255" s="37" t="s">
        <v>201</v>
      </c>
      <c r="E255" s="33"/>
      <c r="F255" s="33"/>
      <c r="G255" s="33"/>
      <c r="H255" s="33"/>
      <c r="I255" s="36">
        <v>15496210</v>
      </c>
      <c r="J255" s="36">
        <v>0</v>
      </c>
      <c r="K255" s="36">
        <f>I255+J255</f>
        <v>15496210</v>
      </c>
      <c r="L255" s="36">
        <v>0</v>
      </c>
      <c r="M255" s="36">
        <v>0</v>
      </c>
      <c r="N255" s="36">
        <f>+L255+M255</f>
        <v>0</v>
      </c>
      <c r="O255" s="36">
        <f>+K255-N255</f>
        <v>15496210</v>
      </c>
    </row>
    <row r="256" spans="1:15" ht="12.75">
      <c r="A256" s="25"/>
      <c r="B256" s="33"/>
      <c r="C256" s="56" t="s">
        <v>98</v>
      </c>
      <c r="D256" s="37" t="s">
        <v>202</v>
      </c>
      <c r="E256" s="33"/>
      <c r="F256" s="33"/>
      <c r="G256" s="33"/>
      <c r="H256" s="33"/>
      <c r="I256" s="36">
        <v>150000</v>
      </c>
      <c r="J256" s="36">
        <v>0</v>
      </c>
      <c r="K256" s="36">
        <f>I256+J256</f>
        <v>150000</v>
      </c>
      <c r="L256" s="36">
        <v>0</v>
      </c>
      <c r="M256" s="36">
        <v>0</v>
      </c>
      <c r="N256" s="36">
        <f>+L256+M256</f>
        <v>0</v>
      </c>
      <c r="O256" s="36">
        <f>+K256-N256</f>
        <v>150000</v>
      </c>
    </row>
    <row r="257" spans="1:15" ht="12.75">
      <c r="A257" s="25"/>
      <c r="B257" s="33"/>
      <c r="C257" s="56" t="s">
        <v>90</v>
      </c>
      <c r="D257" s="37" t="s">
        <v>203</v>
      </c>
      <c r="E257" s="33"/>
      <c r="F257" s="33"/>
      <c r="G257" s="33"/>
      <c r="H257" s="33"/>
      <c r="I257" s="36">
        <v>1300000</v>
      </c>
      <c r="J257" s="36">
        <v>0</v>
      </c>
      <c r="K257" s="36">
        <f>I257+J257</f>
        <v>1300000</v>
      </c>
      <c r="L257" s="36">
        <v>0</v>
      </c>
      <c r="M257" s="36">
        <v>0</v>
      </c>
      <c r="N257" s="36">
        <f>+L257+M257</f>
        <v>0</v>
      </c>
      <c r="O257" s="36">
        <f>+K257-N257</f>
        <v>1300000</v>
      </c>
    </row>
    <row r="258" spans="1:15" ht="12.75">
      <c r="A258" s="25"/>
      <c r="B258" s="33"/>
      <c r="C258" s="56" t="s">
        <v>107</v>
      </c>
      <c r="D258" s="37" t="s">
        <v>112</v>
      </c>
      <c r="E258" s="33"/>
      <c r="F258" s="33"/>
      <c r="G258" s="33"/>
      <c r="H258" s="33"/>
      <c r="I258" s="36">
        <v>6000000</v>
      </c>
      <c r="J258" s="36">
        <v>0</v>
      </c>
      <c r="K258" s="36">
        <f>I258+J258</f>
        <v>6000000</v>
      </c>
      <c r="L258" s="36">
        <v>0</v>
      </c>
      <c r="M258" s="36">
        <v>0</v>
      </c>
      <c r="N258" s="36">
        <f>+L258+M258</f>
        <v>0</v>
      </c>
      <c r="O258" s="36">
        <f>+K258-N258</f>
        <v>6000000</v>
      </c>
    </row>
    <row r="259" spans="1:15" ht="12.75">
      <c r="A259" s="25"/>
      <c r="B259" s="33"/>
      <c r="C259" s="56" t="s">
        <v>97</v>
      </c>
      <c r="D259" s="37" t="s">
        <v>204</v>
      </c>
      <c r="E259" s="33"/>
      <c r="F259" s="33"/>
      <c r="G259" s="33"/>
      <c r="H259" s="33"/>
      <c r="I259" s="36">
        <v>1865000</v>
      </c>
      <c r="J259" s="36">
        <v>0</v>
      </c>
      <c r="K259" s="36">
        <f>I259+J259</f>
        <v>1865000</v>
      </c>
      <c r="L259" s="36">
        <v>0</v>
      </c>
      <c r="M259" s="36">
        <v>0</v>
      </c>
      <c r="N259" s="36">
        <f>+L259+M259</f>
        <v>0</v>
      </c>
      <c r="O259" s="36">
        <f>+K259-N259</f>
        <v>1865000</v>
      </c>
    </row>
    <row r="260" spans="1:15" ht="12.75">
      <c r="A260" s="25"/>
      <c r="B260" s="25" t="s">
        <v>35</v>
      </c>
      <c r="C260" s="25"/>
      <c r="D260" s="25"/>
      <c r="E260" s="25"/>
      <c r="F260" s="38" t="s">
        <v>107</v>
      </c>
      <c r="G260" s="33"/>
      <c r="H260" s="33"/>
      <c r="I260" s="36">
        <v>113587787.199</v>
      </c>
      <c r="J260" s="36">
        <v>0</v>
      </c>
      <c r="K260" s="36">
        <f>I260+J260</f>
        <v>113587787.199</v>
      </c>
      <c r="L260" s="36">
        <v>0</v>
      </c>
      <c r="M260" s="36">
        <v>0</v>
      </c>
      <c r="N260" s="36">
        <f>+L260+M260</f>
        <v>0</v>
      </c>
      <c r="O260" s="36">
        <f>+K260-N260</f>
        <v>113587787.199</v>
      </c>
    </row>
    <row r="261" spans="1:15" ht="12.75">
      <c r="A261" s="25"/>
      <c r="B261" s="25"/>
      <c r="C261" s="25"/>
      <c r="D261" s="25"/>
      <c r="E261" s="25"/>
      <c r="F261" s="25"/>
      <c r="G261" s="33"/>
      <c r="H261" s="33"/>
      <c r="I261" s="36"/>
      <c r="J261" s="36"/>
      <c r="K261" s="36"/>
      <c r="L261" s="36"/>
      <c r="M261" s="36"/>
      <c r="N261" s="36"/>
      <c r="O261" s="36"/>
    </row>
    <row r="262" spans="1:15" ht="12.75">
      <c r="A262" s="33"/>
      <c r="B262" s="31" t="s">
        <v>238</v>
      </c>
      <c r="C262" s="38" t="s">
        <v>239</v>
      </c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</row>
    <row r="263" spans="1:15" ht="12.75">
      <c r="A263" s="25"/>
      <c r="B263" s="33"/>
      <c r="C263" s="56" t="s">
        <v>97</v>
      </c>
      <c r="D263" s="37" t="s">
        <v>237</v>
      </c>
      <c r="E263" s="33"/>
      <c r="F263" s="33"/>
      <c r="G263" s="33"/>
      <c r="H263" s="33"/>
      <c r="I263" s="36">
        <v>200000</v>
      </c>
      <c r="J263" s="36">
        <v>0</v>
      </c>
      <c r="K263" s="36">
        <f>I263+J263</f>
        <v>200000</v>
      </c>
      <c r="L263" s="36">
        <v>0</v>
      </c>
      <c r="M263" s="36">
        <v>0</v>
      </c>
      <c r="N263" s="36">
        <f>+L263+M263</f>
        <v>0</v>
      </c>
      <c r="O263" s="36">
        <f>+K263-N263</f>
        <v>200000</v>
      </c>
    </row>
    <row r="264" spans="1:15" ht="12.75">
      <c r="A264" s="25"/>
      <c r="B264" s="25" t="s">
        <v>35</v>
      </c>
      <c r="C264" s="25"/>
      <c r="D264" s="25"/>
      <c r="E264" s="25"/>
      <c r="F264" s="38" t="s">
        <v>238</v>
      </c>
      <c r="G264" s="33"/>
      <c r="H264" s="33"/>
      <c r="I264" s="36">
        <v>200000</v>
      </c>
      <c r="J264" s="36">
        <v>0</v>
      </c>
      <c r="K264" s="36">
        <f>I264+J264</f>
        <v>200000</v>
      </c>
      <c r="L264" s="36">
        <v>0</v>
      </c>
      <c r="M264" s="36">
        <v>0</v>
      </c>
      <c r="N264" s="36">
        <f>+L264+M264</f>
        <v>0</v>
      </c>
      <c r="O264" s="36">
        <f>+K264-N264</f>
        <v>200000</v>
      </c>
    </row>
    <row r="265" spans="1:15" ht="12.75">
      <c r="A265" s="25"/>
      <c r="B265" s="25"/>
      <c r="C265" s="25"/>
      <c r="D265" s="25"/>
      <c r="E265" s="25"/>
      <c r="F265" s="25"/>
      <c r="G265" s="33"/>
      <c r="H265" s="33"/>
      <c r="I265" s="36"/>
      <c r="J265" s="36"/>
      <c r="K265" s="36"/>
      <c r="L265" s="36"/>
      <c r="M265" s="36"/>
      <c r="N265" s="36"/>
      <c r="O265" s="36"/>
    </row>
    <row r="266" spans="1:15" ht="12.75">
      <c r="A266" s="33"/>
      <c r="B266" s="31" t="s">
        <v>97</v>
      </c>
      <c r="C266" s="38" t="s">
        <v>207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</row>
    <row r="267" spans="1:15" ht="12.75">
      <c r="A267" s="25"/>
      <c r="B267" s="33"/>
      <c r="C267" s="56" t="s">
        <v>135</v>
      </c>
      <c r="D267" s="37" t="s">
        <v>240</v>
      </c>
      <c r="E267" s="33"/>
      <c r="F267" s="33"/>
      <c r="G267" s="33"/>
      <c r="H267" s="33"/>
      <c r="I267" s="36">
        <v>25732552</v>
      </c>
      <c r="J267" s="36">
        <v>0</v>
      </c>
      <c r="K267" s="36">
        <f>I267+J267</f>
        <v>25732552</v>
      </c>
      <c r="L267" s="36">
        <v>0</v>
      </c>
      <c r="M267" s="36">
        <v>0</v>
      </c>
      <c r="N267" s="36">
        <f>+L267+M267</f>
        <v>0</v>
      </c>
      <c r="O267" s="36">
        <f>+K267-N267</f>
        <v>25732552</v>
      </c>
    </row>
    <row r="268" spans="1:15" ht="12.75">
      <c r="A268" s="25"/>
      <c r="B268" s="25" t="s">
        <v>35</v>
      </c>
      <c r="C268" s="25"/>
      <c r="D268" s="25"/>
      <c r="E268" s="25"/>
      <c r="F268" s="38" t="s">
        <v>97</v>
      </c>
      <c r="G268" s="33"/>
      <c r="H268" s="33"/>
      <c r="I268" s="36">
        <v>25732552</v>
      </c>
      <c r="J268" s="36">
        <v>0</v>
      </c>
      <c r="K268" s="36">
        <f>I268+J268</f>
        <v>25732552</v>
      </c>
      <c r="L268" s="36">
        <v>0</v>
      </c>
      <c r="M268" s="36">
        <v>0</v>
      </c>
      <c r="N268" s="36">
        <f>+L268+M268</f>
        <v>0</v>
      </c>
      <c r="O268" s="36">
        <f>+K268-N268</f>
        <v>25732552</v>
      </c>
    </row>
    <row r="269" spans="1:15" ht="12.75">
      <c r="A269" s="25"/>
      <c r="B269" s="25"/>
      <c r="C269" s="25"/>
      <c r="D269" s="25"/>
      <c r="E269" s="25"/>
      <c r="F269" s="25"/>
      <c r="G269" s="33"/>
      <c r="H269" s="33"/>
      <c r="I269" s="36"/>
      <c r="J269" s="36"/>
      <c r="K269" s="36"/>
      <c r="L269" s="36"/>
      <c r="M269" s="36"/>
      <c r="N269" s="36"/>
      <c r="O269" s="36"/>
    </row>
    <row r="270" spans="1:15" ht="12.75">
      <c r="A270" s="25" t="s">
        <v>34</v>
      </c>
      <c r="B270" s="25"/>
      <c r="C270" s="25"/>
      <c r="D270" s="31" t="s">
        <v>84</v>
      </c>
      <c r="E270" s="25"/>
      <c r="F270" s="25"/>
      <c r="G270" s="33"/>
      <c r="H270" s="33"/>
      <c r="I270" s="36">
        <v>314953201.699</v>
      </c>
      <c r="J270" s="36">
        <v>0</v>
      </c>
      <c r="K270" s="36">
        <f>I270+J270</f>
        <v>314953201.699</v>
      </c>
      <c r="L270" s="36">
        <v>0</v>
      </c>
      <c r="M270" s="36">
        <v>0</v>
      </c>
      <c r="N270" s="36">
        <f>+L270+M270</f>
        <v>0</v>
      </c>
      <c r="O270" s="36">
        <f>+K270-N270</f>
        <v>314953201.699</v>
      </c>
    </row>
    <row r="271" spans="1:15" ht="12.75">
      <c r="A271" s="33"/>
      <c r="B271" s="33"/>
      <c r="C271" s="33"/>
      <c r="D271" s="55"/>
      <c r="E271" s="33"/>
      <c r="F271" s="33"/>
      <c r="G271" s="33"/>
      <c r="H271" s="33"/>
      <c r="I271" s="36"/>
      <c r="J271" s="36"/>
      <c r="K271" s="36"/>
      <c r="L271" s="36"/>
      <c r="M271" s="36"/>
      <c r="N271" s="36"/>
      <c r="O271" s="36"/>
    </row>
    <row r="272" spans="1:15" ht="12.75">
      <c r="A272" s="39" t="s">
        <v>100</v>
      </c>
      <c r="B272" s="38" t="s">
        <v>70</v>
      </c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33"/>
      <c r="N272" s="33"/>
      <c r="O272" s="33"/>
    </row>
    <row r="273" spans="1:15" ht="12.75">
      <c r="A273" s="33"/>
      <c r="B273" s="31" t="s">
        <v>135</v>
      </c>
      <c r="C273" s="38" t="s">
        <v>71</v>
      </c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</row>
    <row r="274" spans="1:15" ht="12.75">
      <c r="A274" s="25"/>
      <c r="B274" s="33"/>
      <c r="C274" s="56" t="s">
        <v>135</v>
      </c>
      <c r="D274" s="37" t="s">
        <v>208</v>
      </c>
      <c r="E274" s="33"/>
      <c r="F274" s="33"/>
      <c r="G274" s="33"/>
      <c r="H274" s="33"/>
      <c r="I274" s="36">
        <v>46374670</v>
      </c>
      <c r="J274" s="36">
        <v>0</v>
      </c>
      <c r="K274" s="36">
        <f>I274+J274</f>
        <v>46374670</v>
      </c>
      <c r="L274" s="36">
        <v>0</v>
      </c>
      <c r="M274" s="36">
        <v>0</v>
      </c>
      <c r="N274" s="36">
        <f>+L274+M274</f>
        <v>0</v>
      </c>
      <c r="O274" s="36">
        <f>+K274-N274</f>
        <v>46374670</v>
      </c>
    </row>
    <row r="275" spans="1:15" ht="12.75">
      <c r="A275" s="25"/>
      <c r="B275" s="33"/>
      <c r="C275" s="56" t="s">
        <v>86</v>
      </c>
      <c r="D275" s="37" t="s">
        <v>209</v>
      </c>
      <c r="E275" s="33"/>
      <c r="F275" s="33"/>
      <c r="G275" s="33"/>
      <c r="H275" s="33"/>
      <c r="I275" s="36">
        <v>1140599.7</v>
      </c>
      <c r="J275" s="36">
        <v>0</v>
      </c>
      <c r="K275" s="36">
        <f>I275+J275</f>
        <v>1140599.7</v>
      </c>
      <c r="L275" s="36">
        <v>0</v>
      </c>
      <c r="M275" s="36">
        <v>0</v>
      </c>
      <c r="N275" s="36">
        <f>+L275+M275</f>
        <v>0</v>
      </c>
      <c r="O275" s="36">
        <f>+K275-N275</f>
        <v>1140599.7</v>
      </c>
    </row>
    <row r="276" spans="1:15" ht="12.75">
      <c r="A276" s="25"/>
      <c r="B276" s="33"/>
      <c r="C276" s="56" t="s">
        <v>95</v>
      </c>
      <c r="D276" s="37" t="s">
        <v>248</v>
      </c>
      <c r="E276" s="33"/>
      <c r="F276" s="33"/>
      <c r="G276" s="33"/>
      <c r="H276" s="33"/>
      <c r="I276" s="36">
        <v>3397750</v>
      </c>
      <c r="J276" s="36">
        <v>0</v>
      </c>
      <c r="K276" s="36">
        <f>I276+J276</f>
        <v>3397750</v>
      </c>
      <c r="L276" s="36">
        <v>0</v>
      </c>
      <c r="M276" s="36">
        <v>0</v>
      </c>
      <c r="N276" s="36">
        <f>+L276+M276</f>
        <v>0</v>
      </c>
      <c r="O276" s="36">
        <f>+K276-N276</f>
        <v>3397750</v>
      </c>
    </row>
    <row r="277" spans="1:15" ht="12.75">
      <c r="A277" s="25"/>
      <c r="B277" s="33"/>
      <c r="C277" s="56" t="s">
        <v>97</v>
      </c>
      <c r="D277" s="37" t="s">
        <v>210</v>
      </c>
      <c r="E277" s="33"/>
      <c r="F277" s="33"/>
      <c r="G277" s="33"/>
      <c r="H277" s="33"/>
      <c r="I277" s="36">
        <v>150000</v>
      </c>
      <c r="J277" s="36">
        <v>0</v>
      </c>
      <c r="K277" s="36">
        <f>I277+J277</f>
        <v>150000</v>
      </c>
      <c r="L277" s="36">
        <v>0</v>
      </c>
      <c r="M277" s="36">
        <v>0</v>
      </c>
      <c r="N277" s="36">
        <f>+L277+M277</f>
        <v>0</v>
      </c>
      <c r="O277" s="36">
        <f>+K277-N277</f>
        <v>150000</v>
      </c>
    </row>
    <row r="278" spans="1:15" ht="12.75">
      <c r="A278" s="25"/>
      <c r="B278" s="25" t="s">
        <v>35</v>
      </c>
      <c r="C278" s="25"/>
      <c r="D278" s="25"/>
      <c r="E278" s="25"/>
      <c r="F278" s="38" t="s">
        <v>135</v>
      </c>
      <c r="G278" s="33"/>
      <c r="H278" s="33"/>
      <c r="I278" s="36">
        <v>51063019.7</v>
      </c>
      <c r="J278" s="36">
        <v>0</v>
      </c>
      <c r="K278" s="36">
        <f>I278+J278</f>
        <v>51063019.7</v>
      </c>
      <c r="L278" s="36">
        <v>0</v>
      </c>
      <c r="M278" s="36">
        <v>0</v>
      </c>
      <c r="N278" s="36">
        <f>+L278+M278</f>
        <v>0</v>
      </c>
      <c r="O278" s="36">
        <f>+K278-N278</f>
        <v>51063019.7</v>
      </c>
    </row>
    <row r="279" spans="1:15" ht="12.75">
      <c r="A279" s="25"/>
      <c r="B279" s="25"/>
      <c r="C279" s="25"/>
      <c r="D279" s="25"/>
      <c r="E279" s="25"/>
      <c r="F279" s="25"/>
      <c r="G279" s="33"/>
      <c r="H279" s="33"/>
      <c r="I279" s="36"/>
      <c r="J279" s="36"/>
      <c r="K279" s="36"/>
      <c r="L279" s="36"/>
      <c r="M279" s="36"/>
      <c r="N279" s="36"/>
      <c r="O279" s="36"/>
    </row>
    <row r="280" spans="1:15" ht="12.75">
      <c r="A280" s="33"/>
      <c r="B280" s="31" t="s">
        <v>93</v>
      </c>
      <c r="C280" s="38" t="s">
        <v>72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</row>
    <row r="281" spans="1:15" ht="12.75">
      <c r="A281" s="25"/>
      <c r="B281" s="33"/>
      <c r="C281" s="56" t="s">
        <v>135</v>
      </c>
      <c r="D281" s="37" t="s">
        <v>213</v>
      </c>
      <c r="E281" s="33"/>
      <c r="F281" s="33"/>
      <c r="G281" s="33"/>
      <c r="H281" s="33"/>
      <c r="I281" s="36">
        <v>24360000</v>
      </c>
      <c r="J281" s="36">
        <v>0</v>
      </c>
      <c r="K281" s="36">
        <f>I281+J281</f>
        <v>24360000</v>
      </c>
      <c r="L281" s="36">
        <v>0</v>
      </c>
      <c r="M281" s="36">
        <v>0</v>
      </c>
      <c r="N281" s="36">
        <f>+L281+M281</f>
        <v>0</v>
      </c>
      <c r="O281" s="36">
        <f>+K281-N281</f>
        <v>24360000</v>
      </c>
    </row>
    <row r="282" spans="1:15" ht="12.75">
      <c r="A282" s="25"/>
      <c r="B282" s="33"/>
      <c r="C282" s="56" t="s">
        <v>86</v>
      </c>
      <c r="D282" s="37" t="s">
        <v>250</v>
      </c>
      <c r="E282" s="33"/>
      <c r="F282" s="33"/>
      <c r="G282" s="33"/>
      <c r="H282" s="33"/>
      <c r="I282" s="36">
        <v>40517020</v>
      </c>
      <c r="J282" s="36">
        <v>0</v>
      </c>
      <c r="K282" s="36">
        <f>I282+J282</f>
        <v>40517020</v>
      </c>
      <c r="L282" s="36">
        <v>0</v>
      </c>
      <c r="M282" s="36">
        <v>0</v>
      </c>
      <c r="N282" s="36">
        <f>+L282+M282</f>
        <v>0</v>
      </c>
      <c r="O282" s="36">
        <f>+K282-N282</f>
        <v>40517020</v>
      </c>
    </row>
    <row r="283" spans="1:15" ht="12.75">
      <c r="A283" s="25"/>
      <c r="B283" s="33"/>
      <c r="C283" s="56" t="s">
        <v>93</v>
      </c>
      <c r="D283" s="37" t="s">
        <v>214</v>
      </c>
      <c r="E283" s="33"/>
      <c r="F283" s="33"/>
      <c r="G283" s="33"/>
      <c r="H283" s="33"/>
      <c r="I283" s="36">
        <v>200000</v>
      </c>
      <c r="J283" s="36">
        <v>0</v>
      </c>
      <c r="K283" s="36">
        <f>I283+J283</f>
        <v>200000</v>
      </c>
      <c r="L283" s="36">
        <v>0</v>
      </c>
      <c r="M283" s="36">
        <v>0</v>
      </c>
      <c r="N283" s="36">
        <f>+L283+M283</f>
        <v>0</v>
      </c>
      <c r="O283" s="36">
        <f>+K283-N283</f>
        <v>200000</v>
      </c>
    </row>
    <row r="284" spans="1:15" ht="12.75">
      <c r="A284" s="25"/>
      <c r="B284" s="33"/>
      <c r="C284" s="56" t="s">
        <v>95</v>
      </c>
      <c r="D284" s="37" t="s">
        <v>215</v>
      </c>
      <c r="E284" s="33"/>
      <c r="F284" s="33"/>
      <c r="G284" s="33"/>
      <c r="H284" s="33"/>
      <c r="I284" s="36">
        <v>780000</v>
      </c>
      <c r="J284" s="36">
        <v>0</v>
      </c>
      <c r="K284" s="36">
        <f>I284+J284</f>
        <v>780000</v>
      </c>
      <c r="L284" s="36">
        <v>0</v>
      </c>
      <c r="M284" s="36">
        <v>0</v>
      </c>
      <c r="N284" s="36">
        <f>+L284+M284</f>
        <v>0</v>
      </c>
      <c r="O284" s="36">
        <f>+K284-N284</f>
        <v>780000</v>
      </c>
    </row>
    <row r="285" spans="1:15" ht="12.75">
      <c r="A285" s="25"/>
      <c r="B285" s="33"/>
      <c r="C285" s="56" t="s">
        <v>98</v>
      </c>
      <c r="D285" s="37" t="s">
        <v>217</v>
      </c>
      <c r="E285" s="33"/>
      <c r="F285" s="33"/>
      <c r="G285" s="33"/>
      <c r="H285" s="33"/>
      <c r="I285" s="36">
        <v>4300000</v>
      </c>
      <c r="J285" s="36">
        <v>0</v>
      </c>
      <c r="K285" s="36">
        <f>I285+J285</f>
        <v>4300000</v>
      </c>
      <c r="L285" s="36">
        <v>0</v>
      </c>
      <c r="M285" s="36">
        <v>0</v>
      </c>
      <c r="N285" s="36">
        <f>+L285+M285</f>
        <v>0</v>
      </c>
      <c r="O285" s="36">
        <f>+K285-N285</f>
        <v>4300000</v>
      </c>
    </row>
    <row r="286" spans="1:15" ht="12.75">
      <c r="A286" s="25"/>
      <c r="B286" s="33"/>
      <c r="C286" s="56" t="s">
        <v>97</v>
      </c>
      <c r="D286" s="37" t="s">
        <v>116</v>
      </c>
      <c r="E286" s="33"/>
      <c r="F286" s="33"/>
      <c r="G286" s="33"/>
      <c r="H286" s="33"/>
      <c r="I286" s="36">
        <v>250000</v>
      </c>
      <c r="J286" s="36">
        <v>0</v>
      </c>
      <c r="K286" s="36">
        <f>I286+J286</f>
        <v>250000</v>
      </c>
      <c r="L286" s="36">
        <v>0</v>
      </c>
      <c r="M286" s="36">
        <v>0</v>
      </c>
      <c r="N286" s="36">
        <f>+L286+M286</f>
        <v>0</v>
      </c>
      <c r="O286" s="36">
        <f>+K286-N286</f>
        <v>250000</v>
      </c>
    </row>
    <row r="287" spans="1:15" ht="12.75">
      <c r="A287" s="25"/>
      <c r="B287" s="25" t="s">
        <v>35</v>
      </c>
      <c r="C287" s="25"/>
      <c r="D287" s="25"/>
      <c r="E287" s="25"/>
      <c r="F287" s="38" t="s">
        <v>93</v>
      </c>
      <c r="G287" s="33"/>
      <c r="H287" s="33"/>
      <c r="I287" s="36">
        <v>70407020</v>
      </c>
      <c r="J287" s="36">
        <v>0</v>
      </c>
      <c r="K287" s="36">
        <f>I287+J287</f>
        <v>70407020</v>
      </c>
      <c r="L287" s="36">
        <v>0</v>
      </c>
      <c r="M287" s="36">
        <v>0</v>
      </c>
      <c r="N287" s="36">
        <f>+L287+M287</f>
        <v>0</v>
      </c>
      <c r="O287" s="36">
        <f>+K287-N287</f>
        <v>70407020</v>
      </c>
    </row>
    <row r="288" spans="1:15" ht="12.75">
      <c r="A288" s="25"/>
      <c r="B288" s="25"/>
      <c r="C288" s="25"/>
      <c r="D288" s="25"/>
      <c r="E288" s="25"/>
      <c r="F288" s="25"/>
      <c r="G288" s="33"/>
      <c r="H288" s="33"/>
      <c r="I288" s="36"/>
      <c r="J288" s="36"/>
      <c r="K288" s="36"/>
      <c r="L288" s="36"/>
      <c r="M288" s="36"/>
      <c r="N288" s="36"/>
      <c r="O288" s="36"/>
    </row>
    <row r="289" spans="1:15" ht="12.75">
      <c r="A289" s="33"/>
      <c r="B289" s="31" t="s">
        <v>95</v>
      </c>
      <c r="C289" s="38" t="s">
        <v>249</v>
      </c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</row>
    <row r="290" spans="1:15" ht="12.75">
      <c r="A290" s="25"/>
      <c r="B290" s="33"/>
      <c r="C290" s="56" t="s">
        <v>135</v>
      </c>
      <c r="D290" s="37" t="s">
        <v>110</v>
      </c>
      <c r="E290" s="33"/>
      <c r="F290" s="33"/>
      <c r="G290" s="33"/>
      <c r="H290" s="33"/>
      <c r="I290" s="36">
        <v>265500</v>
      </c>
      <c r="J290" s="36">
        <v>0</v>
      </c>
      <c r="K290" s="36">
        <f>I290+J290</f>
        <v>265500</v>
      </c>
      <c r="L290" s="36">
        <v>0</v>
      </c>
      <c r="M290" s="36">
        <v>0</v>
      </c>
      <c r="N290" s="36">
        <f>+L290+M290</f>
        <v>0</v>
      </c>
      <c r="O290" s="36">
        <f>+K290-N290</f>
        <v>265500</v>
      </c>
    </row>
    <row r="291" spans="1:15" ht="12.75">
      <c r="A291" s="25"/>
      <c r="B291" s="33"/>
      <c r="C291" s="56" t="s">
        <v>86</v>
      </c>
      <c r="D291" s="37" t="s">
        <v>108</v>
      </c>
      <c r="E291" s="33"/>
      <c r="F291" s="33"/>
      <c r="G291" s="33"/>
      <c r="H291" s="33"/>
      <c r="I291" s="36">
        <v>24540000</v>
      </c>
      <c r="J291" s="36">
        <v>0</v>
      </c>
      <c r="K291" s="36">
        <f>I291+J291</f>
        <v>24540000</v>
      </c>
      <c r="L291" s="36">
        <v>0</v>
      </c>
      <c r="M291" s="36">
        <v>0</v>
      </c>
      <c r="N291" s="36">
        <f>+L291+M291</f>
        <v>0</v>
      </c>
      <c r="O291" s="36">
        <f>+K291-N291</f>
        <v>24540000</v>
      </c>
    </row>
    <row r="292" spans="1:15" ht="12.75">
      <c r="A292" s="25"/>
      <c r="B292" s="25" t="s">
        <v>35</v>
      </c>
      <c r="C292" s="25"/>
      <c r="D292" s="25"/>
      <c r="E292" s="25"/>
      <c r="F292" s="38" t="s">
        <v>95</v>
      </c>
      <c r="G292" s="33"/>
      <c r="H292" s="33"/>
      <c r="I292" s="36">
        <v>24805500</v>
      </c>
      <c r="J292" s="36">
        <v>0</v>
      </c>
      <c r="K292" s="36">
        <f>I292+J292</f>
        <v>24805500</v>
      </c>
      <c r="L292" s="36">
        <v>0</v>
      </c>
      <c r="M292" s="36">
        <v>0</v>
      </c>
      <c r="N292" s="36">
        <f>+L292+M292</f>
        <v>0</v>
      </c>
      <c r="O292" s="36">
        <f>+K292-N292</f>
        <v>24805500</v>
      </c>
    </row>
    <row r="293" spans="1:15" ht="12.75">
      <c r="A293" s="25"/>
      <c r="B293" s="25"/>
      <c r="C293" s="25"/>
      <c r="D293" s="25"/>
      <c r="E293" s="25"/>
      <c r="F293" s="25"/>
      <c r="G293" s="33"/>
      <c r="H293" s="33"/>
      <c r="I293" s="36"/>
      <c r="J293" s="36"/>
      <c r="K293" s="36"/>
      <c r="L293" s="36"/>
      <c r="M293" s="36"/>
      <c r="N293" s="36"/>
      <c r="O293" s="36"/>
    </row>
    <row r="294" spans="1:15" ht="12.75">
      <c r="A294" s="33"/>
      <c r="B294" s="31" t="s">
        <v>97</v>
      </c>
      <c r="C294" s="38" t="s">
        <v>73</v>
      </c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</row>
    <row r="295" spans="1:15" ht="12.75">
      <c r="A295" s="25"/>
      <c r="B295" s="33"/>
      <c r="C295" s="56" t="s">
        <v>135</v>
      </c>
      <c r="D295" s="37" t="s">
        <v>104</v>
      </c>
      <c r="E295" s="33"/>
      <c r="F295" s="33"/>
      <c r="G295" s="33"/>
      <c r="H295" s="33"/>
      <c r="I295" s="36">
        <v>110800</v>
      </c>
      <c r="J295" s="36">
        <v>0</v>
      </c>
      <c r="K295" s="36">
        <f>I295+J295</f>
        <v>110800</v>
      </c>
      <c r="L295" s="36">
        <v>0</v>
      </c>
      <c r="M295" s="36">
        <v>0</v>
      </c>
      <c r="N295" s="36">
        <f>+L295+M295</f>
        <v>0</v>
      </c>
      <c r="O295" s="36">
        <f>+K295-N295</f>
        <v>110800</v>
      </c>
    </row>
    <row r="296" spans="1:15" ht="12.75">
      <c r="A296" s="25"/>
      <c r="B296" s="33"/>
      <c r="C296" s="56" t="s">
        <v>93</v>
      </c>
      <c r="D296" s="37" t="s">
        <v>219</v>
      </c>
      <c r="E296" s="33"/>
      <c r="F296" s="33"/>
      <c r="G296" s="33"/>
      <c r="H296" s="33"/>
      <c r="I296" s="36">
        <v>220000</v>
      </c>
      <c r="J296" s="36">
        <v>0</v>
      </c>
      <c r="K296" s="36">
        <f>I296+J296</f>
        <v>220000</v>
      </c>
      <c r="L296" s="36">
        <v>0</v>
      </c>
      <c r="M296" s="36">
        <v>0</v>
      </c>
      <c r="N296" s="36">
        <f>+L296+M296</f>
        <v>0</v>
      </c>
      <c r="O296" s="36">
        <f>+K296-N296</f>
        <v>220000</v>
      </c>
    </row>
    <row r="297" spans="1:15" ht="12.75">
      <c r="A297" s="25"/>
      <c r="B297" s="33"/>
      <c r="C297" s="56" t="s">
        <v>95</v>
      </c>
      <c r="D297" s="37" t="s">
        <v>220</v>
      </c>
      <c r="E297" s="33"/>
      <c r="F297" s="33"/>
      <c r="G297" s="33"/>
      <c r="H297" s="33"/>
      <c r="I297" s="36">
        <v>1531660</v>
      </c>
      <c r="J297" s="36">
        <v>0</v>
      </c>
      <c r="K297" s="36">
        <f>I297+J297</f>
        <v>1531660</v>
      </c>
      <c r="L297" s="36">
        <v>0</v>
      </c>
      <c r="M297" s="36">
        <v>0</v>
      </c>
      <c r="N297" s="36">
        <f>+L297+M297</f>
        <v>0</v>
      </c>
      <c r="O297" s="36">
        <f>+K297-N297</f>
        <v>1531660</v>
      </c>
    </row>
    <row r="298" spans="1:15" ht="12.75">
      <c r="A298" s="25"/>
      <c r="B298" s="33"/>
      <c r="C298" s="56" t="s">
        <v>98</v>
      </c>
      <c r="D298" s="37" t="s">
        <v>241</v>
      </c>
      <c r="E298" s="33"/>
      <c r="F298" s="33"/>
      <c r="G298" s="33"/>
      <c r="H298" s="33"/>
      <c r="I298" s="36">
        <v>525000</v>
      </c>
      <c r="J298" s="36">
        <v>0</v>
      </c>
      <c r="K298" s="36">
        <f>I298+J298</f>
        <v>525000</v>
      </c>
      <c r="L298" s="36">
        <v>0</v>
      </c>
      <c r="M298" s="36">
        <v>0</v>
      </c>
      <c r="N298" s="36">
        <f>+L298+M298</f>
        <v>0</v>
      </c>
      <c r="O298" s="36">
        <f>+K298-N298</f>
        <v>525000</v>
      </c>
    </row>
    <row r="299" spans="1:15" ht="12.75">
      <c r="A299" s="25"/>
      <c r="B299" s="25" t="s">
        <v>35</v>
      </c>
      <c r="C299" s="25"/>
      <c r="D299" s="25"/>
      <c r="E299" s="25"/>
      <c r="F299" s="38" t="s">
        <v>97</v>
      </c>
      <c r="G299" s="33"/>
      <c r="H299" s="33"/>
      <c r="I299" s="36">
        <v>2387460</v>
      </c>
      <c r="J299" s="36">
        <v>0</v>
      </c>
      <c r="K299" s="36">
        <f>I299+J299</f>
        <v>2387460</v>
      </c>
      <c r="L299" s="36">
        <v>0</v>
      </c>
      <c r="M299" s="36">
        <v>0</v>
      </c>
      <c r="N299" s="36">
        <f>+L299+M299</f>
        <v>0</v>
      </c>
      <c r="O299" s="36">
        <f>+K299-N299</f>
        <v>2387460</v>
      </c>
    </row>
    <row r="300" spans="1:15" ht="12.75">
      <c r="A300" s="25"/>
      <c r="B300" s="25"/>
      <c r="C300" s="25"/>
      <c r="D300" s="25"/>
      <c r="E300" s="25"/>
      <c r="F300" s="25"/>
      <c r="G300" s="33"/>
      <c r="H300" s="33"/>
      <c r="I300" s="36"/>
      <c r="J300" s="36"/>
      <c r="K300" s="36"/>
      <c r="L300" s="36"/>
      <c r="M300" s="36"/>
      <c r="N300" s="36"/>
      <c r="O300" s="36"/>
    </row>
    <row r="301" spans="1:15" ht="12.75">
      <c r="A301" s="25" t="s">
        <v>34</v>
      </c>
      <c r="B301" s="25"/>
      <c r="C301" s="25"/>
      <c r="D301" s="31" t="s">
        <v>100</v>
      </c>
      <c r="E301" s="25"/>
      <c r="F301" s="25"/>
      <c r="G301" s="33"/>
      <c r="H301" s="33"/>
      <c r="I301" s="36">
        <v>148662999.7</v>
      </c>
      <c r="J301" s="36">
        <v>0</v>
      </c>
      <c r="K301" s="36">
        <f>I301+J301</f>
        <v>148662999.7</v>
      </c>
      <c r="L301" s="36">
        <v>0</v>
      </c>
      <c r="M301" s="36">
        <v>0</v>
      </c>
      <c r="N301" s="36">
        <f>+L301+M301</f>
        <v>0</v>
      </c>
      <c r="O301" s="36">
        <f>+K301-N301</f>
        <v>148662999.7</v>
      </c>
    </row>
    <row r="302" spans="1:15" ht="12.75">
      <c r="A302" s="33"/>
      <c r="B302" s="33"/>
      <c r="C302" s="33"/>
      <c r="D302" s="55"/>
      <c r="E302" s="33"/>
      <c r="F302" s="33"/>
      <c r="G302" s="33"/>
      <c r="H302" s="33"/>
      <c r="I302" s="36"/>
      <c r="J302" s="36"/>
      <c r="K302" s="36"/>
      <c r="L302" s="36"/>
      <c r="M302" s="36"/>
      <c r="N302" s="36"/>
      <c r="O302" s="36"/>
    </row>
    <row r="303" spans="1:15" ht="12.75">
      <c r="A303" s="39" t="s">
        <v>101</v>
      </c>
      <c r="B303" s="38" t="s">
        <v>74</v>
      </c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33"/>
      <c r="N303" s="33"/>
      <c r="O303" s="33"/>
    </row>
    <row r="304" spans="1:15" ht="12.75">
      <c r="A304" s="33"/>
      <c r="B304" s="31" t="s">
        <v>135</v>
      </c>
      <c r="C304" s="38" t="s">
        <v>75</v>
      </c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</row>
    <row r="305" spans="1:15" ht="12.75">
      <c r="A305" s="25"/>
      <c r="B305" s="33"/>
      <c r="C305" s="56" t="s">
        <v>135</v>
      </c>
      <c r="D305" s="37" t="s">
        <v>265</v>
      </c>
      <c r="E305" s="33"/>
      <c r="F305" s="33"/>
      <c r="G305" s="33"/>
      <c r="H305" s="33"/>
      <c r="I305" s="36">
        <v>400000</v>
      </c>
      <c r="J305" s="36">
        <v>0</v>
      </c>
      <c r="K305" s="36">
        <f>I305+J305</f>
        <v>400000</v>
      </c>
      <c r="L305" s="36">
        <v>0</v>
      </c>
      <c r="M305" s="36">
        <v>0</v>
      </c>
      <c r="N305" s="36">
        <f>+L305+M305</f>
        <v>0</v>
      </c>
      <c r="O305" s="36">
        <f>+K305-N305</f>
        <v>400000</v>
      </c>
    </row>
    <row r="306" spans="1:15" ht="12.75">
      <c r="A306" s="25"/>
      <c r="B306" s="33"/>
      <c r="C306" s="56" t="s">
        <v>86</v>
      </c>
      <c r="D306" s="37" t="s">
        <v>251</v>
      </c>
      <c r="E306" s="33"/>
      <c r="F306" s="33"/>
      <c r="G306" s="33"/>
      <c r="H306" s="33"/>
      <c r="I306" s="36">
        <v>35500000</v>
      </c>
      <c r="J306" s="36">
        <v>0</v>
      </c>
      <c r="K306" s="36">
        <f>I306+J306</f>
        <v>35500000</v>
      </c>
      <c r="L306" s="36">
        <v>0</v>
      </c>
      <c r="M306" s="36">
        <v>0</v>
      </c>
      <c r="N306" s="36">
        <f>+L306+M306</f>
        <v>0</v>
      </c>
      <c r="O306" s="36">
        <f>+K306-N306</f>
        <v>35500000</v>
      </c>
    </row>
    <row r="307" spans="1:15" ht="12.75">
      <c r="A307" s="25"/>
      <c r="B307" s="33"/>
      <c r="C307" s="56" t="s">
        <v>95</v>
      </c>
      <c r="D307" s="37" t="s">
        <v>102</v>
      </c>
      <c r="E307" s="33"/>
      <c r="F307" s="33"/>
      <c r="G307" s="33"/>
      <c r="H307" s="33"/>
      <c r="I307" s="36">
        <v>6502821</v>
      </c>
      <c r="J307" s="36">
        <v>0</v>
      </c>
      <c r="K307" s="36">
        <f>I307+J307</f>
        <v>6502821</v>
      </c>
      <c r="L307" s="36">
        <v>0</v>
      </c>
      <c r="M307" s="36">
        <v>0</v>
      </c>
      <c r="N307" s="36">
        <f>+L307+M307</f>
        <v>0</v>
      </c>
      <c r="O307" s="36">
        <f>+K307-N307</f>
        <v>6502821</v>
      </c>
    </row>
    <row r="308" spans="1:15" ht="12.75">
      <c r="A308" s="25"/>
      <c r="B308" s="33"/>
      <c r="C308" s="56" t="s">
        <v>87</v>
      </c>
      <c r="D308" s="37" t="s">
        <v>259</v>
      </c>
      <c r="E308" s="33"/>
      <c r="F308" s="33"/>
      <c r="G308" s="33"/>
      <c r="H308" s="33"/>
      <c r="I308" s="36">
        <v>7100000</v>
      </c>
      <c r="J308" s="36">
        <v>0</v>
      </c>
      <c r="K308" s="36">
        <f>I308+J308</f>
        <v>7100000</v>
      </c>
      <c r="L308" s="36">
        <v>0</v>
      </c>
      <c r="M308" s="36">
        <v>0</v>
      </c>
      <c r="N308" s="36">
        <f>+L308+M308</f>
        <v>0</v>
      </c>
      <c r="O308" s="36">
        <f>+K308-N308</f>
        <v>7100000</v>
      </c>
    </row>
    <row r="309" spans="1:15" ht="12.75">
      <c r="A309" s="25"/>
      <c r="B309" s="33"/>
      <c r="C309" s="56" t="s">
        <v>98</v>
      </c>
      <c r="D309" s="37" t="s">
        <v>76</v>
      </c>
      <c r="E309" s="33"/>
      <c r="F309" s="33"/>
      <c r="G309" s="33"/>
      <c r="H309" s="33"/>
      <c r="I309" s="36">
        <v>7000000</v>
      </c>
      <c r="J309" s="36">
        <v>0</v>
      </c>
      <c r="K309" s="36">
        <f>I309+J309</f>
        <v>7000000</v>
      </c>
      <c r="L309" s="36">
        <v>0</v>
      </c>
      <c r="M309" s="36">
        <v>0</v>
      </c>
      <c r="N309" s="36">
        <f>+L309+M309</f>
        <v>0</v>
      </c>
      <c r="O309" s="36">
        <f>+K309-N309</f>
        <v>7000000</v>
      </c>
    </row>
    <row r="310" spans="1:15" ht="12.75">
      <c r="A310" s="25"/>
      <c r="B310" s="25" t="s">
        <v>35</v>
      </c>
      <c r="C310" s="25"/>
      <c r="D310" s="25"/>
      <c r="E310" s="25"/>
      <c r="F310" s="38" t="s">
        <v>135</v>
      </c>
      <c r="G310" s="33"/>
      <c r="H310" s="33"/>
      <c r="I310" s="36">
        <v>56502821</v>
      </c>
      <c r="J310" s="36">
        <v>0</v>
      </c>
      <c r="K310" s="36">
        <f>I310+J310</f>
        <v>56502821</v>
      </c>
      <c r="L310" s="36">
        <v>0</v>
      </c>
      <c r="M310" s="36">
        <v>0</v>
      </c>
      <c r="N310" s="36">
        <f>+L310+M310</f>
        <v>0</v>
      </c>
      <c r="O310" s="36">
        <f>+K310-N310</f>
        <v>56502821</v>
      </c>
    </row>
    <row r="311" spans="1:15" ht="12.75">
      <c r="A311" s="25"/>
      <c r="B311" s="25"/>
      <c r="C311" s="25"/>
      <c r="D311" s="25"/>
      <c r="E311" s="25"/>
      <c r="F311" s="25"/>
      <c r="G311" s="33"/>
      <c r="H311" s="33"/>
      <c r="I311" s="36"/>
      <c r="J311" s="36"/>
      <c r="K311" s="36"/>
      <c r="L311" s="36"/>
      <c r="M311" s="36"/>
      <c r="N311" s="36"/>
      <c r="O311" s="36"/>
    </row>
    <row r="312" spans="1:15" ht="12.75">
      <c r="A312" s="33"/>
      <c r="B312" s="31" t="s">
        <v>86</v>
      </c>
      <c r="C312" s="38" t="s">
        <v>77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</row>
    <row r="313" spans="1:15" ht="12.75">
      <c r="A313" s="25"/>
      <c r="B313" s="33"/>
      <c r="C313" s="56" t="s">
        <v>135</v>
      </c>
      <c r="D313" s="37" t="s">
        <v>242</v>
      </c>
      <c r="E313" s="33"/>
      <c r="F313" s="33"/>
      <c r="G313" s="33"/>
      <c r="H313" s="33"/>
      <c r="I313" s="36">
        <v>26000000</v>
      </c>
      <c r="J313" s="36">
        <v>0</v>
      </c>
      <c r="K313" s="36">
        <f>I313+J313</f>
        <v>26000000</v>
      </c>
      <c r="L313" s="36">
        <v>0</v>
      </c>
      <c r="M313" s="36">
        <v>0</v>
      </c>
      <c r="N313" s="36">
        <f>+L313+M313</f>
        <v>0</v>
      </c>
      <c r="O313" s="36">
        <f>+K313-N313</f>
        <v>26000000</v>
      </c>
    </row>
    <row r="314" spans="1:15" ht="12.75">
      <c r="A314" s="25"/>
      <c r="B314" s="33"/>
      <c r="C314" s="56" t="s">
        <v>90</v>
      </c>
      <c r="D314" s="37" t="s">
        <v>114</v>
      </c>
      <c r="E314" s="33"/>
      <c r="F314" s="33"/>
      <c r="G314" s="33"/>
      <c r="H314" s="33"/>
      <c r="I314" s="36">
        <v>1108723000</v>
      </c>
      <c r="J314" s="36">
        <v>0</v>
      </c>
      <c r="K314" s="36">
        <f>I314+J314</f>
        <v>1108723000</v>
      </c>
      <c r="L314" s="36">
        <v>0</v>
      </c>
      <c r="M314" s="36">
        <v>0</v>
      </c>
      <c r="N314" s="36">
        <f>+L314+M314</f>
        <v>0</v>
      </c>
      <c r="O314" s="36">
        <f>+K314-N314</f>
        <v>1108723000</v>
      </c>
    </row>
    <row r="315" spans="1:15" ht="12.75">
      <c r="A315" s="25"/>
      <c r="B315" s="25" t="s">
        <v>35</v>
      </c>
      <c r="C315" s="25"/>
      <c r="D315" s="25"/>
      <c r="E315" s="25"/>
      <c r="F315" s="38" t="s">
        <v>86</v>
      </c>
      <c r="G315" s="33"/>
      <c r="H315" s="33"/>
      <c r="I315" s="36">
        <v>1134723000</v>
      </c>
      <c r="J315" s="36">
        <v>0</v>
      </c>
      <c r="K315" s="36">
        <f>I315+J315</f>
        <v>1134723000</v>
      </c>
      <c r="L315" s="36">
        <v>0</v>
      </c>
      <c r="M315" s="36">
        <v>0</v>
      </c>
      <c r="N315" s="36">
        <f>+L315+M315</f>
        <v>0</v>
      </c>
      <c r="O315" s="36">
        <f>+K315-N315</f>
        <v>1134723000</v>
      </c>
    </row>
    <row r="316" spans="1:15" ht="12.75">
      <c r="A316" s="25"/>
      <c r="B316" s="25"/>
      <c r="C316" s="25"/>
      <c r="D316" s="25"/>
      <c r="E316" s="25"/>
      <c r="F316" s="25"/>
      <c r="G316" s="33"/>
      <c r="H316" s="33"/>
      <c r="I316" s="36"/>
      <c r="J316" s="36"/>
      <c r="K316" s="36"/>
      <c r="L316" s="36"/>
      <c r="M316" s="36"/>
      <c r="N316" s="36"/>
      <c r="O316" s="36"/>
    </row>
    <row r="317" spans="1:15" ht="12.75">
      <c r="A317" s="25" t="s">
        <v>34</v>
      </c>
      <c r="B317" s="25"/>
      <c r="C317" s="25"/>
      <c r="D317" s="31" t="s">
        <v>101</v>
      </c>
      <c r="E317" s="25"/>
      <c r="F317" s="25"/>
      <c r="G317" s="33"/>
      <c r="H317" s="33"/>
      <c r="I317" s="36">
        <v>1191225821</v>
      </c>
      <c r="J317" s="36">
        <v>0</v>
      </c>
      <c r="K317" s="36">
        <f>I317+J317</f>
        <v>1191225821</v>
      </c>
      <c r="L317" s="36">
        <v>0</v>
      </c>
      <c r="M317" s="36">
        <v>0</v>
      </c>
      <c r="N317" s="36">
        <f>+L317+M317</f>
        <v>0</v>
      </c>
      <c r="O317" s="36">
        <f>+K317-N317</f>
        <v>1191225821</v>
      </c>
    </row>
    <row r="318" spans="1:15" ht="12.75">
      <c r="A318" s="33"/>
      <c r="B318" s="33"/>
      <c r="C318" s="33"/>
      <c r="D318" s="55"/>
      <c r="E318" s="33"/>
      <c r="F318" s="33"/>
      <c r="G318" s="33"/>
      <c r="H318" s="33"/>
      <c r="I318" s="36"/>
      <c r="J318" s="36"/>
      <c r="K318" s="36"/>
      <c r="L318" s="36"/>
      <c r="M318" s="36"/>
      <c r="N318" s="36"/>
      <c r="O318" s="36"/>
    </row>
    <row r="319" spans="1:15" ht="12.75">
      <c r="A319" s="39" t="s">
        <v>103</v>
      </c>
      <c r="B319" s="38" t="s">
        <v>78</v>
      </c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33"/>
      <c r="N319" s="33"/>
      <c r="O319" s="33"/>
    </row>
    <row r="320" spans="1:15" ht="12.75">
      <c r="A320" s="33"/>
      <c r="B320" s="31" t="s">
        <v>93</v>
      </c>
      <c r="C320" s="38" t="s">
        <v>230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</row>
    <row r="321" spans="1:15" ht="12.75">
      <c r="A321" s="25"/>
      <c r="B321" s="33"/>
      <c r="C321" s="56" t="s">
        <v>135</v>
      </c>
      <c r="D321" s="37" t="s">
        <v>228</v>
      </c>
      <c r="E321" s="33"/>
      <c r="F321" s="33"/>
      <c r="G321" s="33"/>
      <c r="H321" s="33"/>
      <c r="I321" s="36">
        <v>3000000</v>
      </c>
      <c r="J321" s="36">
        <v>0</v>
      </c>
      <c r="K321" s="36">
        <f>I321+J321</f>
        <v>3000000</v>
      </c>
      <c r="L321" s="36">
        <v>0</v>
      </c>
      <c r="M321" s="36">
        <v>0</v>
      </c>
      <c r="N321" s="36">
        <f>+L321+M321</f>
        <v>0</v>
      </c>
      <c r="O321" s="36">
        <f>+K321-N321</f>
        <v>3000000</v>
      </c>
    </row>
    <row r="322" spans="1:15" ht="12.75">
      <c r="A322" s="25"/>
      <c r="B322" s="33"/>
      <c r="C322" s="56" t="s">
        <v>97</v>
      </c>
      <c r="D322" s="37" t="s">
        <v>229</v>
      </c>
      <c r="E322" s="33"/>
      <c r="F322" s="33"/>
      <c r="G322" s="33"/>
      <c r="H322" s="33"/>
      <c r="I322" s="36">
        <v>1500000</v>
      </c>
      <c r="J322" s="36">
        <v>0</v>
      </c>
      <c r="K322" s="36">
        <f>I322+J322</f>
        <v>1500000</v>
      </c>
      <c r="L322" s="36">
        <v>0</v>
      </c>
      <c r="M322" s="36">
        <v>0</v>
      </c>
      <c r="N322" s="36">
        <f>+L322+M322</f>
        <v>0</v>
      </c>
      <c r="O322" s="36">
        <f>+K322-N322</f>
        <v>1500000</v>
      </c>
    </row>
    <row r="323" spans="1:15" ht="12.75">
      <c r="A323" s="25"/>
      <c r="B323" s="25" t="s">
        <v>35</v>
      </c>
      <c r="C323" s="25"/>
      <c r="D323" s="25"/>
      <c r="E323" s="25"/>
      <c r="F323" s="38" t="s">
        <v>93</v>
      </c>
      <c r="G323" s="33"/>
      <c r="H323" s="33"/>
      <c r="I323" s="36">
        <v>4500000</v>
      </c>
      <c r="J323" s="36">
        <v>0</v>
      </c>
      <c r="K323" s="36">
        <f>I323+J323</f>
        <v>4500000</v>
      </c>
      <c r="L323" s="36">
        <v>0</v>
      </c>
      <c r="M323" s="36">
        <v>0</v>
      </c>
      <c r="N323" s="36">
        <f>+L323+M323</f>
        <v>0</v>
      </c>
      <c r="O323" s="36">
        <f>+K323-N323</f>
        <v>4500000</v>
      </c>
    </row>
    <row r="324" spans="1:15" ht="12.75">
      <c r="A324" s="25"/>
      <c r="B324" s="25"/>
      <c r="C324" s="25"/>
      <c r="D324" s="25"/>
      <c r="E324" s="25"/>
      <c r="F324" s="25"/>
      <c r="G324" s="33"/>
      <c r="H324" s="33"/>
      <c r="I324" s="36"/>
      <c r="J324" s="36"/>
      <c r="K324" s="36"/>
      <c r="L324" s="36"/>
      <c r="M324" s="36"/>
      <c r="N324" s="36"/>
      <c r="O324" s="36"/>
    </row>
    <row r="325" spans="1:15" ht="12.75">
      <c r="A325" s="33"/>
      <c r="B325" s="31" t="s">
        <v>98</v>
      </c>
      <c r="C325" s="38" t="s">
        <v>244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</row>
    <row r="326" spans="1:15" ht="12.75">
      <c r="A326" s="25"/>
      <c r="B326" s="33"/>
      <c r="C326" s="56" t="s">
        <v>135</v>
      </c>
      <c r="D326" s="37" t="s">
        <v>243</v>
      </c>
      <c r="E326" s="33"/>
      <c r="F326" s="33"/>
      <c r="G326" s="33"/>
      <c r="H326" s="33"/>
      <c r="I326" s="36">
        <v>85000000</v>
      </c>
      <c r="J326" s="36">
        <v>0</v>
      </c>
      <c r="K326" s="36">
        <f>I326+J326</f>
        <v>85000000</v>
      </c>
      <c r="L326" s="36">
        <v>0</v>
      </c>
      <c r="M326" s="36">
        <v>0</v>
      </c>
      <c r="N326" s="36">
        <f>+L326+M326</f>
        <v>0</v>
      </c>
      <c r="O326" s="36">
        <f>+K326-N326</f>
        <v>85000000</v>
      </c>
    </row>
    <row r="327" spans="1:15" ht="12.75">
      <c r="A327" s="25"/>
      <c r="B327" s="25" t="s">
        <v>35</v>
      </c>
      <c r="C327" s="25"/>
      <c r="D327" s="25"/>
      <c r="E327" s="25"/>
      <c r="F327" s="38" t="s">
        <v>98</v>
      </c>
      <c r="G327" s="33"/>
      <c r="H327" s="33"/>
      <c r="I327" s="36">
        <v>85000000</v>
      </c>
      <c r="J327" s="36">
        <v>0</v>
      </c>
      <c r="K327" s="36">
        <f>I327+J327</f>
        <v>85000000</v>
      </c>
      <c r="L327" s="36">
        <v>0</v>
      </c>
      <c r="M327" s="36">
        <v>0</v>
      </c>
      <c r="N327" s="36">
        <f>+L327+M327</f>
        <v>0</v>
      </c>
      <c r="O327" s="36">
        <f>+K327-N327</f>
        <v>85000000</v>
      </c>
    </row>
    <row r="328" spans="1:15" ht="12.75">
      <c r="A328" s="25"/>
      <c r="B328" s="25"/>
      <c r="C328" s="25"/>
      <c r="D328" s="25"/>
      <c r="E328" s="25"/>
      <c r="F328" s="25"/>
      <c r="G328" s="33"/>
      <c r="H328" s="33"/>
      <c r="I328" s="36"/>
      <c r="J328" s="36"/>
      <c r="K328" s="36"/>
      <c r="L328" s="36"/>
      <c r="M328" s="36"/>
      <c r="N328" s="36"/>
      <c r="O328" s="36"/>
    </row>
    <row r="329" spans="1:15" ht="12.75">
      <c r="A329" s="25" t="s">
        <v>34</v>
      </c>
      <c r="B329" s="25"/>
      <c r="C329" s="25"/>
      <c r="D329" s="31" t="s">
        <v>103</v>
      </c>
      <c r="E329" s="25"/>
      <c r="F329" s="25"/>
      <c r="G329" s="33"/>
      <c r="H329" s="33"/>
      <c r="I329" s="36">
        <v>89500000</v>
      </c>
      <c r="J329" s="36">
        <v>0</v>
      </c>
      <c r="K329" s="36">
        <f>I329+J329</f>
        <v>89500000</v>
      </c>
      <c r="L329" s="36">
        <v>0</v>
      </c>
      <c r="M329" s="36">
        <v>0</v>
      </c>
      <c r="N329" s="36">
        <f>+L329+M329</f>
        <v>0</v>
      </c>
      <c r="O329" s="36">
        <f>+K329-N329</f>
        <v>89500000</v>
      </c>
    </row>
    <row r="330" spans="1:15" ht="12.75">
      <c r="A330" s="33"/>
      <c r="B330" s="33"/>
      <c r="C330" s="33"/>
      <c r="D330" s="55"/>
      <c r="E330" s="33"/>
      <c r="F330" s="33"/>
      <c r="G330" s="33"/>
      <c r="H330" s="33"/>
      <c r="I330" s="36"/>
      <c r="J330" s="36"/>
      <c r="K330" s="36"/>
      <c r="L330" s="36"/>
      <c r="M330" s="36"/>
      <c r="N330" s="36"/>
      <c r="O330" s="36"/>
    </row>
    <row r="331" spans="1:15" ht="12.75">
      <c r="A331" s="25" t="s">
        <v>7</v>
      </c>
      <c r="B331" s="33"/>
      <c r="C331" s="33"/>
      <c r="D331" s="31" t="s">
        <v>100</v>
      </c>
      <c r="E331" s="33"/>
      <c r="F331" s="33"/>
      <c r="G331" s="33"/>
      <c r="H331" s="33"/>
      <c r="I331" s="36">
        <v>2743682884.999</v>
      </c>
      <c r="J331" s="36">
        <v>0</v>
      </c>
      <c r="K331" s="36">
        <f>I331+J331</f>
        <v>2743682884.999</v>
      </c>
      <c r="L331" s="36">
        <v>0</v>
      </c>
      <c r="M331" s="36">
        <v>0</v>
      </c>
      <c r="N331" s="36">
        <f>+L331+M331</f>
        <v>0</v>
      </c>
      <c r="O331" s="36">
        <f>+K331-N331</f>
        <v>2743682884.999</v>
      </c>
    </row>
    <row r="332" spans="1:15" ht="12.75">
      <c r="A332" s="33"/>
      <c r="B332" s="33"/>
      <c r="C332" s="33"/>
      <c r="D332" s="33"/>
      <c r="E332" s="33"/>
      <c r="F332" s="33"/>
      <c r="G332" s="33"/>
      <c r="H332" s="33"/>
      <c r="I332" s="36"/>
      <c r="J332" s="36"/>
      <c r="K332" s="36"/>
      <c r="L332" s="36"/>
      <c r="M332" s="36"/>
      <c r="N332" s="36"/>
      <c r="O332" s="36"/>
    </row>
    <row r="333" spans="1:15" ht="12.75">
      <c r="A333" s="25" t="s">
        <v>52</v>
      </c>
      <c r="B333" s="35"/>
      <c r="C333" s="31" t="s">
        <v>115</v>
      </c>
      <c r="D333" s="70" t="s">
        <v>246</v>
      </c>
      <c r="E333" s="69"/>
      <c r="F333" s="69"/>
      <c r="G333" s="69"/>
      <c r="H333" s="69"/>
      <c r="I333" s="40"/>
      <c r="J333" s="40"/>
      <c r="K333" s="40"/>
      <c r="L333" s="40"/>
      <c r="M333" s="40"/>
      <c r="N333" s="40"/>
      <c r="O333" s="40"/>
    </row>
    <row r="334" spans="1:15" ht="12.75">
      <c r="A334" s="25"/>
      <c r="B334" s="35"/>
      <c r="C334" s="25"/>
      <c r="D334" s="52"/>
      <c r="E334" s="52"/>
      <c r="F334" s="52"/>
      <c r="G334" s="52"/>
      <c r="H334" s="52"/>
      <c r="I334" s="40"/>
      <c r="J334" s="40"/>
      <c r="K334" s="40"/>
      <c r="L334" s="40"/>
      <c r="M334" s="40"/>
      <c r="N334" s="40"/>
      <c r="O334" s="40"/>
    </row>
    <row r="335" spans="1:15" ht="12.75">
      <c r="A335" s="39" t="s">
        <v>85</v>
      </c>
      <c r="B335" s="38" t="s">
        <v>57</v>
      </c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33"/>
      <c r="N335" s="33"/>
      <c r="O335" s="33"/>
    </row>
    <row r="336" spans="1:15" ht="12.75">
      <c r="A336" s="33"/>
      <c r="B336" s="31" t="s">
        <v>135</v>
      </c>
      <c r="C336" s="38" t="s">
        <v>58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</row>
    <row r="337" spans="1:15" ht="12.75">
      <c r="A337" s="25"/>
      <c r="B337" s="33"/>
      <c r="C337" s="56" t="s">
        <v>135</v>
      </c>
      <c r="D337" s="37" t="s">
        <v>92</v>
      </c>
      <c r="E337" s="33"/>
      <c r="F337" s="33"/>
      <c r="G337" s="33"/>
      <c r="H337" s="33"/>
      <c r="I337" s="36">
        <v>305163000</v>
      </c>
      <c r="J337" s="36">
        <v>0</v>
      </c>
      <c r="K337" s="36">
        <f>I337+J337</f>
        <v>305163000</v>
      </c>
      <c r="L337" s="36">
        <v>0</v>
      </c>
      <c r="M337" s="36">
        <v>0</v>
      </c>
      <c r="N337" s="36">
        <f>+L337+M337</f>
        <v>0</v>
      </c>
      <c r="O337" s="36">
        <f>+K337-N337</f>
        <v>305163000</v>
      </c>
    </row>
    <row r="338" spans="1:15" ht="12.75">
      <c r="A338" s="25"/>
      <c r="B338" s="33"/>
      <c r="C338" s="56" t="s">
        <v>93</v>
      </c>
      <c r="D338" s="37" t="s">
        <v>179</v>
      </c>
      <c r="E338" s="33"/>
      <c r="F338" s="33"/>
      <c r="G338" s="33"/>
      <c r="H338" s="33"/>
      <c r="I338" s="36">
        <v>51938221.6</v>
      </c>
      <c r="J338" s="36">
        <v>0</v>
      </c>
      <c r="K338" s="36">
        <f>I338+J338</f>
        <v>51938221.6</v>
      </c>
      <c r="L338" s="36">
        <v>0</v>
      </c>
      <c r="M338" s="36">
        <v>0</v>
      </c>
      <c r="N338" s="36">
        <f>+L338+M338</f>
        <v>0</v>
      </c>
      <c r="O338" s="36">
        <f>+K338-N338</f>
        <v>51938221.6</v>
      </c>
    </row>
    <row r="339" spans="1:15" ht="12.75">
      <c r="A339" s="25"/>
      <c r="B339" s="25" t="s">
        <v>35</v>
      </c>
      <c r="C339" s="25"/>
      <c r="D339" s="25"/>
      <c r="E339" s="25"/>
      <c r="F339" s="38" t="s">
        <v>135</v>
      </c>
      <c r="G339" s="33"/>
      <c r="H339" s="33"/>
      <c r="I339" s="36">
        <v>357101221.6</v>
      </c>
      <c r="J339" s="36">
        <v>0</v>
      </c>
      <c r="K339" s="36">
        <f>I339+J339</f>
        <v>357101221.6</v>
      </c>
      <c r="L339" s="36">
        <v>0</v>
      </c>
      <c r="M339" s="36">
        <v>0</v>
      </c>
      <c r="N339" s="36">
        <f>+L339+M339</f>
        <v>0</v>
      </c>
      <c r="O339" s="36">
        <f>+K339-N339</f>
        <v>357101221.6</v>
      </c>
    </row>
    <row r="340" spans="1:15" ht="12.75">
      <c r="A340" s="25"/>
      <c r="B340" s="25"/>
      <c r="C340" s="25"/>
      <c r="D340" s="25"/>
      <c r="E340" s="25"/>
      <c r="F340" s="25"/>
      <c r="G340" s="33"/>
      <c r="H340" s="33"/>
      <c r="I340" s="36"/>
      <c r="J340" s="36"/>
      <c r="K340" s="36"/>
      <c r="L340" s="36"/>
      <c r="M340" s="36"/>
      <c r="N340" s="36"/>
      <c r="O340" s="36"/>
    </row>
    <row r="341" spans="1:15" ht="12.75">
      <c r="A341" s="33"/>
      <c r="B341" s="31" t="s">
        <v>86</v>
      </c>
      <c r="C341" s="38" t="s">
        <v>59</v>
      </c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</row>
    <row r="342" spans="1:15" ht="12.75">
      <c r="A342" s="25"/>
      <c r="B342" s="33"/>
      <c r="C342" s="56" t="s">
        <v>135</v>
      </c>
      <c r="D342" s="37" t="s">
        <v>60</v>
      </c>
      <c r="E342" s="33"/>
      <c r="F342" s="33"/>
      <c r="G342" s="33"/>
      <c r="H342" s="33"/>
      <c r="I342" s="36">
        <v>4720000</v>
      </c>
      <c r="J342" s="36">
        <v>0</v>
      </c>
      <c r="K342" s="36">
        <f>I342+J342</f>
        <v>4720000</v>
      </c>
      <c r="L342" s="36">
        <v>0</v>
      </c>
      <c r="M342" s="36">
        <v>0</v>
      </c>
      <c r="N342" s="36">
        <f>+L342+M342</f>
        <v>0</v>
      </c>
      <c r="O342" s="36">
        <f>+K342-N342</f>
        <v>4720000</v>
      </c>
    </row>
    <row r="343" spans="1:15" ht="12.75">
      <c r="A343" s="25"/>
      <c r="B343" s="25" t="s">
        <v>35</v>
      </c>
      <c r="C343" s="25"/>
      <c r="D343" s="25"/>
      <c r="E343" s="25"/>
      <c r="F343" s="38" t="s">
        <v>86</v>
      </c>
      <c r="G343" s="33"/>
      <c r="H343" s="33"/>
      <c r="I343" s="36">
        <v>4720000</v>
      </c>
      <c r="J343" s="36">
        <v>0</v>
      </c>
      <c r="K343" s="36">
        <f>I343+J343</f>
        <v>4720000</v>
      </c>
      <c r="L343" s="36">
        <v>0</v>
      </c>
      <c r="M343" s="36">
        <v>0</v>
      </c>
      <c r="N343" s="36">
        <f>+L343+M343</f>
        <v>0</v>
      </c>
      <c r="O343" s="36">
        <f>+K343-N343</f>
        <v>4720000</v>
      </c>
    </row>
    <row r="344" spans="1:15" ht="12.75">
      <c r="A344" s="25"/>
      <c r="B344" s="25"/>
      <c r="C344" s="25"/>
      <c r="D344" s="25"/>
      <c r="E344" s="25"/>
      <c r="F344" s="25"/>
      <c r="G344" s="33"/>
      <c r="H344" s="33"/>
      <c r="I344" s="36"/>
      <c r="J344" s="36"/>
      <c r="K344" s="36"/>
      <c r="L344" s="36"/>
      <c r="M344" s="36"/>
      <c r="N344" s="36"/>
      <c r="O344" s="36"/>
    </row>
    <row r="345" spans="1:15" ht="12.75">
      <c r="A345" s="33"/>
      <c r="B345" s="31" t="s">
        <v>93</v>
      </c>
      <c r="C345" s="38" t="s">
        <v>61</v>
      </c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</row>
    <row r="346" spans="1:15" ht="12.75">
      <c r="A346" s="25"/>
      <c r="B346" s="33"/>
      <c r="C346" s="56" t="s">
        <v>135</v>
      </c>
      <c r="D346" s="37" t="s">
        <v>94</v>
      </c>
      <c r="E346" s="33"/>
      <c r="F346" s="33"/>
      <c r="G346" s="33"/>
      <c r="H346" s="33"/>
      <c r="I346" s="36">
        <v>125761673</v>
      </c>
      <c r="J346" s="36">
        <v>0</v>
      </c>
      <c r="K346" s="36">
        <f>I346+J346</f>
        <v>125761673</v>
      </c>
      <c r="L346" s="36">
        <v>0</v>
      </c>
      <c r="M346" s="36">
        <v>0</v>
      </c>
      <c r="N346" s="36">
        <f>+L346+M346</f>
        <v>0</v>
      </c>
      <c r="O346" s="36">
        <f>+K346-N346</f>
        <v>125761673</v>
      </c>
    </row>
    <row r="347" spans="1:15" ht="12.75">
      <c r="A347" s="25"/>
      <c r="B347" s="33"/>
      <c r="C347" s="56" t="s">
        <v>86</v>
      </c>
      <c r="D347" s="37" t="s">
        <v>62</v>
      </c>
      <c r="E347" s="33"/>
      <c r="F347" s="33"/>
      <c r="G347" s="33"/>
      <c r="H347" s="33"/>
      <c r="I347" s="36">
        <v>148434990</v>
      </c>
      <c r="J347" s="36">
        <v>0</v>
      </c>
      <c r="K347" s="36">
        <f>I347+J347</f>
        <v>148434990</v>
      </c>
      <c r="L347" s="36">
        <v>0</v>
      </c>
      <c r="M347" s="36">
        <v>0</v>
      </c>
      <c r="N347" s="36">
        <f>+L347+M347</f>
        <v>0</v>
      </c>
      <c r="O347" s="36">
        <f>+K347-N347</f>
        <v>148434990</v>
      </c>
    </row>
    <row r="348" spans="1:15" ht="12.75">
      <c r="A348" s="25"/>
      <c r="B348" s="33"/>
      <c r="C348" s="56" t="s">
        <v>93</v>
      </c>
      <c r="D348" s="37" t="s">
        <v>166</v>
      </c>
      <c r="E348" s="33"/>
      <c r="F348" s="33"/>
      <c r="G348" s="33"/>
      <c r="H348" s="33"/>
      <c r="I348" s="36">
        <v>61778041.2</v>
      </c>
      <c r="J348" s="36">
        <v>0</v>
      </c>
      <c r="K348" s="36">
        <f>I348+J348</f>
        <v>61778041.2</v>
      </c>
      <c r="L348" s="36">
        <v>0</v>
      </c>
      <c r="M348" s="36">
        <v>0</v>
      </c>
      <c r="N348" s="36">
        <f>+L348+M348</f>
        <v>0</v>
      </c>
      <c r="O348" s="36">
        <f>+K348-N348</f>
        <v>61778041.2</v>
      </c>
    </row>
    <row r="349" spans="1:15" ht="12.75">
      <c r="A349" s="25"/>
      <c r="B349" s="33"/>
      <c r="C349" s="56" t="s">
        <v>95</v>
      </c>
      <c r="D349" s="37" t="s">
        <v>96</v>
      </c>
      <c r="E349" s="33"/>
      <c r="F349" s="33"/>
      <c r="G349" s="33"/>
      <c r="H349" s="33"/>
      <c r="I349" s="36">
        <v>52650392.63</v>
      </c>
      <c r="J349" s="36">
        <v>0</v>
      </c>
      <c r="K349" s="36">
        <f>I349+J349</f>
        <v>52650392.63</v>
      </c>
      <c r="L349" s="36">
        <v>0</v>
      </c>
      <c r="M349" s="36">
        <v>0</v>
      </c>
      <c r="N349" s="36">
        <f>+L349+M349</f>
        <v>0</v>
      </c>
      <c r="O349" s="36">
        <f>+K349-N349</f>
        <v>52650392.63</v>
      </c>
    </row>
    <row r="350" spans="1:15" ht="12.75">
      <c r="A350" s="25"/>
      <c r="B350" s="33"/>
      <c r="C350" s="56" t="s">
        <v>97</v>
      </c>
      <c r="D350" s="37" t="s">
        <v>182</v>
      </c>
      <c r="E350" s="33"/>
      <c r="F350" s="33"/>
      <c r="G350" s="33"/>
      <c r="H350" s="33"/>
      <c r="I350" s="36">
        <v>52697871.6</v>
      </c>
      <c r="J350" s="36">
        <v>0</v>
      </c>
      <c r="K350" s="36">
        <f>I350+J350</f>
        <v>52697871.6</v>
      </c>
      <c r="L350" s="36">
        <v>0</v>
      </c>
      <c r="M350" s="36">
        <v>0</v>
      </c>
      <c r="N350" s="36">
        <f>+L350+M350</f>
        <v>0</v>
      </c>
      <c r="O350" s="36">
        <f>+K350-N350</f>
        <v>52697871.6</v>
      </c>
    </row>
    <row r="351" spans="1:15" ht="12.75">
      <c r="A351" s="25"/>
      <c r="B351" s="25" t="s">
        <v>35</v>
      </c>
      <c r="C351" s="25"/>
      <c r="D351" s="25"/>
      <c r="E351" s="25"/>
      <c r="F351" s="38" t="s">
        <v>93</v>
      </c>
      <c r="G351" s="33"/>
      <c r="H351" s="33"/>
      <c r="I351" s="36">
        <v>441322968.43</v>
      </c>
      <c r="J351" s="36">
        <v>0</v>
      </c>
      <c r="K351" s="36">
        <f>I351+J351</f>
        <v>441322968.43</v>
      </c>
      <c r="L351" s="36">
        <v>0</v>
      </c>
      <c r="M351" s="36">
        <v>0</v>
      </c>
      <c r="N351" s="36">
        <f>+L351+M351</f>
        <v>0</v>
      </c>
      <c r="O351" s="36">
        <f>+K351-N351</f>
        <v>441322968.43</v>
      </c>
    </row>
    <row r="352" spans="1:15" ht="12.75">
      <c r="A352" s="25"/>
      <c r="B352" s="25"/>
      <c r="C352" s="25"/>
      <c r="D352" s="25"/>
      <c r="E352" s="25"/>
      <c r="F352" s="25"/>
      <c r="G352" s="33"/>
      <c r="H352" s="33"/>
      <c r="I352" s="36"/>
      <c r="J352" s="36"/>
      <c r="K352" s="36"/>
      <c r="L352" s="36"/>
      <c r="M352" s="36"/>
      <c r="N352" s="36"/>
      <c r="O352" s="36"/>
    </row>
    <row r="353" spans="1:15" ht="12.75">
      <c r="A353" s="33"/>
      <c r="B353" s="31" t="s">
        <v>95</v>
      </c>
      <c r="C353" s="38" t="s">
        <v>171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</row>
    <row r="354" spans="1:15" ht="12.75">
      <c r="A354" s="25"/>
      <c r="B354" s="33"/>
      <c r="C354" s="56" t="s">
        <v>135</v>
      </c>
      <c r="D354" s="37" t="s">
        <v>167</v>
      </c>
      <c r="E354" s="33"/>
      <c r="F354" s="33"/>
      <c r="G354" s="33"/>
      <c r="H354" s="33"/>
      <c r="I354" s="36">
        <v>68650505.39</v>
      </c>
      <c r="J354" s="36">
        <v>0</v>
      </c>
      <c r="K354" s="36">
        <f>I354+J354</f>
        <v>68650505.39</v>
      </c>
      <c r="L354" s="36">
        <v>0</v>
      </c>
      <c r="M354" s="36">
        <v>0</v>
      </c>
      <c r="N354" s="36">
        <f>+L354+M354</f>
        <v>0</v>
      </c>
      <c r="O354" s="36">
        <f>+K354-N354</f>
        <v>68650505.39</v>
      </c>
    </row>
    <row r="355" spans="1:15" ht="12.75">
      <c r="A355" s="25"/>
      <c r="B355" s="33"/>
      <c r="C355" s="56" t="s">
        <v>93</v>
      </c>
      <c r="D355" s="37" t="s">
        <v>168</v>
      </c>
      <c r="E355" s="33"/>
      <c r="F355" s="33"/>
      <c r="G355" s="33"/>
      <c r="H355" s="33"/>
      <c r="I355" s="36">
        <v>11120492.25</v>
      </c>
      <c r="J355" s="36">
        <v>0</v>
      </c>
      <c r="K355" s="36">
        <f>I355+J355</f>
        <v>11120492.25</v>
      </c>
      <c r="L355" s="36">
        <v>0</v>
      </c>
      <c r="M355" s="36">
        <v>0</v>
      </c>
      <c r="N355" s="36">
        <f>+L355+M355</f>
        <v>0</v>
      </c>
      <c r="O355" s="36">
        <f>+K355-N355</f>
        <v>11120492.25</v>
      </c>
    </row>
    <row r="356" spans="1:15" ht="12.75">
      <c r="A356" s="25"/>
      <c r="B356" s="33"/>
      <c r="C356" s="56" t="s">
        <v>95</v>
      </c>
      <c r="D356" s="37" t="s">
        <v>169</v>
      </c>
      <c r="E356" s="33"/>
      <c r="F356" s="33"/>
      <c r="G356" s="33"/>
      <c r="H356" s="33"/>
      <c r="I356" s="36">
        <v>37068307.44</v>
      </c>
      <c r="J356" s="36">
        <v>0</v>
      </c>
      <c r="K356" s="36">
        <f>I356+J356</f>
        <v>37068307.44</v>
      </c>
      <c r="L356" s="36">
        <v>0</v>
      </c>
      <c r="M356" s="36">
        <v>0</v>
      </c>
      <c r="N356" s="36">
        <f>+L356+M356</f>
        <v>0</v>
      </c>
      <c r="O356" s="36">
        <f>+K356-N356</f>
        <v>37068307.44</v>
      </c>
    </row>
    <row r="357" spans="1:15" ht="12.75">
      <c r="A357" s="25"/>
      <c r="B357" s="33"/>
      <c r="C357" s="56" t="s">
        <v>87</v>
      </c>
      <c r="D357" s="37" t="s">
        <v>170</v>
      </c>
      <c r="E357" s="33"/>
      <c r="F357" s="33"/>
      <c r="G357" s="33"/>
      <c r="H357" s="33"/>
      <c r="I357" s="36">
        <v>1853415.35</v>
      </c>
      <c r="J357" s="36">
        <v>0</v>
      </c>
      <c r="K357" s="36">
        <f>I357+J357</f>
        <v>1853415.35</v>
      </c>
      <c r="L357" s="36">
        <v>0</v>
      </c>
      <c r="M357" s="36">
        <v>0</v>
      </c>
      <c r="N357" s="36">
        <f>+L357+M357</f>
        <v>0</v>
      </c>
      <c r="O357" s="36">
        <f>+K357-N357</f>
        <v>1853415.35</v>
      </c>
    </row>
    <row r="358" spans="1:15" ht="12.75">
      <c r="A358" s="25"/>
      <c r="B358" s="25" t="s">
        <v>35</v>
      </c>
      <c r="C358" s="25"/>
      <c r="D358" s="25"/>
      <c r="E358" s="25"/>
      <c r="F358" s="38" t="s">
        <v>95</v>
      </c>
      <c r="G358" s="33"/>
      <c r="H358" s="33"/>
      <c r="I358" s="36">
        <v>118692720.43</v>
      </c>
      <c r="J358" s="36">
        <v>0</v>
      </c>
      <c r="K358" s="36">
        <f>I358+J358</f>
        <v>118692720.43</v>
      </c>
      <c r="L358" s="36">
        <v>0</v>
      </c>
      <c r="M358" s="36">
        <v>0</v>
      </c>
      <c r="N358" s="36">
        <f>+L358+M358</f>
        <v>0</v>
      </c>
      <c r="O358" s="36">
        <f>+K358-N358</f>
        <v>118692720.43</v>
      </c>
    </row>
    <row r="359" spans="1:15" ht="12.75">
      <c r="A359" s="25"/>
      <c r="B359" s="25"/>
      <c r="C359" s="25"/>
      <c r="D359" s="25"/>
      <c r="E359" s="25"/>
      <c r="F359" s="25"/>
      <c r="G359" s="33"/>
      <c r="H359" s="33"/>
      <c r="I359" s="36"/>
      <c r="J359" s="36"/>
      <c r="K359" s="36"/>
      <c r="L359" s="36"/>
      <c r="M359" s="36"/>
      <c r="N359" s="36"/>
      <c r="O359" s="36"/>
    </row>
    <row r="360" spans="1:15" ht="12.75">
      <c r="A360" s="33"/>
      <c r="B360" s="31" t="s">
        <v>87</v>
      </c>
      <c r="C360" s="38" t="s">
        <v>175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</row>
    <row r="361" spans="1:15" ht="12.75">
      <c r="A361" s="25"/>
      <c r="B361" s="33"/>
      <c r="C361" s="56" t="s">
        <v>135</v>
      </c>
      <c r="D361" s="37" t="s">
        <v>183</v>
      </c>
      <c r="E361" s="33"/>
      <c r="F361" s="33"/>
      <c r="G361" s="33"/>
      <c r="H361" s="33"/>
      <c r="I361" s="36">
        <v>37661400.36</v>
      </c>
      <c r="J361" s="36">
        <v>0</v>
      </c>
      <c r="K361" s="36">
        <f>I361+J361</f>
        <v>37661400.36</v>
      </c>
      <c r="L361" s="36">
        <v>0</v>
      </c>
      <c r="M361" s="36">
        <v>0</v>
      </c>
      <c r="N361" s="36">
        <f>+L361+M361</f>
        <v>0</v>
      </c>
      <c r="O361" s="36">
        <f>+K361-N361</f>
        <v>37661400.36</v>
      </c>
    </row>
    <row r="362" spans="1:15" ht="12.75">
      <c r="A362" s="25"/>
      <c r="B362" s="33"/>
      <c r="C362" s="56" t="s">
        <v>86</v>
      </c>
      <c r="D362" s="37" t="s">
        <v>172</v>
      </c>
      <c r="E362" s="33"/>
      <c r="F362" s="33"/>
      <c r="G362" s="33"/>
      <c r="H362" s="33"/>
      <c r="I362" s="36">
        <v>11120492.25</v>
      </c>
      <c r="J362" s="36">
        <v>0</v>
      </c>
      <c r="K362" s="36">
        <f>I362+J362</f>
        <v>11120492.25</v>
      </c>
      <c r="L362" s="36">
        <v>0</v>
      </c>
      <c r="M362" s="36">
        <v>0</v>
      </c>
      <c r="N362" s="36">
        <f>+L362+M362</f>
        <v>0</v>
      </c>
      <c r="O362" s="36">
        <f>+K362-N362</f>
        <v>11120492.25</v>
      </c>
    </row>
    <row r="363" spans="1:15" ht="12.75">
      <c r="A363" s="25"/>
      <c r="B363" s="33"/>
      <c r="C363" s="56" t="s">
        <v>93</v>
      </c>
      <c r="D363" s="37" t="s">
        <v>173</v>
      </c>
      <c r="E363" s="33"/>
      <c r="F363" s="33"/>
      <c r="G363" s="33"/>
      <c r="H363" s="33"/>
      <c r="I363" s="36">
        <v>22240984.46</v>
      </c>
      <c r="J363" s="36">
        <v>0</v>
      </c>
      <c r="K363" s="36">
        <f>I363+J363</f>
        <v>22240984.46</v>
      </c>
      <c r="L363" s="36">
        <v>0</v>
      </c>
      <c r="M363" s="36">
        <v>0</v>
      </c>
      <c r="N363" s="36">
        <f>+L363+M363</f>
        <v>0</v>
      </c>
      <c r="O363" s="36">
        <f>+K363-N363</f>
        <v>22240984.46</v>
      </c>
    </row>
    <row r="364" spans="1:15" ht="12.75">
      <c r="A364" s="25"/>
      <c r="B364" s="33"/>
      <c r="C364" s="56" t="s">
        <v>95</v>
      </c>
      <c r="D364" s="37" t="s">
        <v>174</v>
      </c>
      <c r="E364" s="33"/>
      <c r="F364" s="33"/>
      <c r="G364" s="33"/>
      <c r="H364" s="33"/>
      <c r="I364" s="36">
        <v>1853415.35</v>
      </c>
      <c r="J364" s="36">
        <v>0</v>
      </c>
      <c r="K364" s="36">
        <f>I364+J364</f>
        <v>1853415.35</v>
      </c>
      <c r="L364" s="36">
        <v>0</v>
      </c>
      <c r="M364" s="36">
        <v>0</v>
      </c>
      <c r="N364" s="36">
        <f>+L364+M364</f>
        <v>0</v>
      </c>
      <c r="O364" s="36">
        <f>+K364-N364</f>
        <v>1853415.35</v>
      </c>
    </row>
    <row r="365" spans="1:15" ht="12.75">
      <c r="A365" s="25"/>
      <c r="B365" s="33"/>
      <c r="C365" s="56" t="s">
        <v>87</v>
      </c>
      <c r="D365" s="37" t="s">
        <v>184</v>
      </c>
      <c r="E365" s="33"/>
      <c r="F365" s="33"/>
      <c r="G365" s="33"/>
      <c r="H365" s="33"/>
      <c r="I365" s="36">
        <v>39514815.74</v>
      </c>
      <c r="J365" s="36">
        <v>0</v>
      </c>
      <c r="K365" s="36">
        <f>I365+J365</f>
        <v>39514815.74</v>
      </c>
      <c r="L365" s="36">
        <v>0</v>
      </c>
      <c r="M365" s="36">
        <v>0</v>
      </c>
      <c r="N365" s="36">
        <f>+L365+M365</f>
        <v>0</v>
      </c>
      <c r="O365" s="36">
        <f>+K365-N365</f>
        <v>39514815.74</v>
      </c>
    </row>
    <row r="366" spans="1:15" ht="12.75">
      <c r="A366" s="25"/>
      <c r="B366" s="25" t="s">
        <v>35</v>
      </c>
      <c r="C366" s="25"/>
      <c r="D366" s="25"/>
      <c r="E366" s="25"/>
      <c r="F366" s="38" t="s">
        <v>87</v>
      </c>
      <c r="G366" s="33"/>
      <c r="H366" s="33"/>
      <c r="I366" s="36">
        <v>112391108.16</v>
      </c>
      <c r="J366" s="36">
        <v>0</v>
      </c>
      <c r="K366" s="36">
        <f>I366+J366</f>
        <v>112391108.16</v>
      </c>
      <c r="L366" s="36">
        <v>0</v>
      </c>
      <c r="M366" s="36">
        <v>0</v>
      </c>
      <c r="N366" s="36">
        <f>+L366+M366</f>
        <v>0</v>
      </c>
      <c r="O366" s="36">
        <f>+K366-N366</f>
        <v>112391108.16</v>
      </c>
    </row>
    <row r="367" spans="1:15" ht="12.75">
      <c r="A367" s="25"/>
      <c r="B367" s="25"/>
      <c r="C367" s="25"/>
      <c r="D367" s="25"/>
      <c r="E367" s="25"/>
      <c r="F367" s="25"/>
      <c r="G367" s="33"/>
      <c r="H367" s="33"/>
      <c r="I367" s="36"/>
      <c r="J367" s="36"/>
      <c r="K367" s="36"/>
      <c r="L367" s="36"/>
      <c r="M367" s="36"/>
      <c r="N367" s="36"/>
      <c r="O367" s="36"/>
    </row>
    <row r="368" spans="1:15" ht="12.75">
      <c r="A368" s="25" t="s">
        <v>34</v>
      </c>
      <c r="B368" s="25"/>
      <c r="C368" s="25"/>
      <c r="D368" s="31" t="s">
        <v>85</v>
      </c>
      <c r="E368" s="25"/>
      <c r="F368" s="25"/>
      <c r="G368" s="33"/>
      <c r="H368" s="33"/>
      <c r="I368" s="36">
        <v>1034228018.62</v>
      </c>
      <c r="J368" s="36">
        <v>0</v>
      </c>
      <c r="K368" s="36">
        <f>I368+J368</f>
        <v>1034228018.62</v>
      </c>
      <c r="L368" s="36">
        <v>0</v>
      </c>
      <c r="M368" s="36">
        <v>0</v>
      </c>
      <c r="N368" s="36">
        <f>+L368+M368</f>
        <v>0</v>
      </c>
      <c r="O368" s="36">
        <f>+K368-N368</f>
        <v>1034228018.62</v>
      </c>
    </row>
    <row r="369" spans="1:15" ht="12.75">
      <c r="A369" s="33"/>
      <c r="B369" s="33"/>
      <c r="C369" s="33"/>
      <c r="D369" s="55"/>
      <c r="E369" s="33"/>
      <c r="F369" s="33"/>
      <c r="G369" s="33"/>
      <c r="H369" s="33"/>
      <c r="I369" s="36"/>
      <c r="J369" s="36"/>
      <c r="K369" s="36"/>
      <c r="L369" s="36"/>
      <c r="M369" s="36"/>
      <c r="N369" s="36"/>
      <c r="O369" s="36"/>
    </row>
    <row r="370" spans="1:15" ht="12.75">
      <c r="A370" s="39" t="s">
        <v>84</v>
      </c>
      <c r="B370" s="38" t="s">
        <v>63</v>
      </c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33"/>
      <c r="N370" s="33"/>
      <c r="O370" s="33"/>
    </row>
    <row r="371" spans="1:15" ht="12.75">
      <c r="A371" s="33"/>
      <c r="B371" s="31" t="s">
        <v>135</v>
      </c>
      <c r="C371" s="38" t="s">
        <v>188</v>
      </c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</row>
    <row r="372" spans="1:15" ht="12.75">
      <c r="A372" s="25"/>
      <c r="B372" s="33"/>
      <c r="C372" s="56" t="s">
        <v>135</v>
      </c>
      <c r="D372" s="37" t="s">
        <v>187</v>
      </c>
      <c r="E372" s="33"/>
      <c r="F372" s="33"/>
      <c r="G372" s="33"/>
      <c r="H372" s="33"/>
      <c r="I372" s="36">
        <v>24199999.92</v>
      </c>
      <c r="J372" s="36">
        <v>0</v>
      </c>
      <c r="K372" s="36">
        <f>I372+J372</f>
        <v>24199999.92</v>
      </c>
      <c r="L372" s="36">
        <v>0</v>
      </c>
      <c r="M372" s="36">
        <v>0</v>
      </c>
      <c r="N372" s="36">
        <f>+L372+M372</f>
        <v>0</v>
      </c>
      <c r="O372" s="36">
        <f>+K372-N372</f>
        <v>24199999.92</v>
      </c>
    </row>
    <row r="373" spans="1:15" ht="12.75">
      <c r="A373" s="25"/>
      <c r="B373" s="25" t="s">
        <v>35</v>
      </c>
      <c r="C373" s="25"/>
      <c r="D373" s="25"/>
      <c r="E373" s="25"/>
      <c r="F373" s="38" t="s">
        <v>135</v>
      </c>
      <c r="G373" s="33"/>
      <c r="H373" s="33"/>
      <c r="I373" s="36">
        <v>24199999.92</v>
      </c>
      <c r="J373" s="36">
        <v>0</v>
      </c>
      <c r="K373" s="36">
        <f>I373+J373</f>
        <v>24199999.92</v>
      </c>
      <c r="L373" s="36">
        <v>0</v>
      </c>
      <c r="M373" s="36">
        <v>0</v>
      </c>
      <c r="N373" s="36">
        <f>+L373+M373</f>
        <v>0</v>
      </c>
      <c r="O373" s="36">
        <f>+K373-N373</f>
        <v>24199999.92</v>
      </c>
    </row>
    <row r="374" spans="1:15" ht="12.75">
      <c r="A374" s="25"/>
      <c r="B374" s="25"/>
      <c r="C374" s="25"/>
      <c r="D374" s="25"/>
      <c r="E374" s="25"/>
      <c r="F374" s="25"/>
      <c r="G374" s="33"/>
      <c r="H374" s="33"/>
      <c r="I374" s="36"/>
      <c r="J374" s="36"/>
      <c r="K374" s="36"/>
      <c r="L374" s="36"/>
      <c r="M374" s="36"/>
      <c r="N374" s="36"/>
      <c r="O374" s="36"/>
    </row>
    <row r="375" spans="1:15" ht="12.75">
      <c r="A375" s="33"/>
      <c r="B375" s="31" t="s">
        <v>86</v>
      </c>
      <c r="C375" s="38" t="s">
        <v>64</v>
      </c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</row>
    <row r="376" spans="1:15" ht="12.75">
      <c r="A376" s="25"/>
      <c r="B376" s="33"/>
      <c r="C376" s="56" t="s">
        <v>135</v>
      </c>
      <c r="D376" s="37" t="s">
        <v>189</v>
      </c>
      <c r="E376" s="33"/>
      <c r="F376" s="33"/>
      <c r="G376" s="33"/>
      <c r="H376" s="33"/>
      <c r="I376" s="36">
        <v>360000</v>
      </c>
      <c r="J376" s="36">
        <v>0</v>
      </c>
      <c r="K376" s="36">
        <f>I376+J376</f>
        <v>360000</v>
      </c>
      <c r="L376" s="36">
        <v>0</v>
      </c>
      <c r="M376" s="36">
        <v>0</v>
      </c>
      <c r="N376" s="36">
        <f>+L376+M376</f>
        <v>0</v>
      </c>
      <c r="O376" s="36">
        <f>+K376-N376</f>
        <v>360000</v>
      </c>
    </row>
    <row r="377" spans="1:15" ht="12.75">
      <c r="A377" s="25"/>
      <c r="B377" s="33"/>
      <c r="C377" s="56" t="s">
        <v>86</v>
      </c>
      <c r="D377" s="37" t="s">
        <v>190</v>
      </c>
      <c r="E377" s="33"/>
      <c r="F377" s="33"/>
      <c r="G377" s="33"/>
      <c r="H377" s="33"/>
      <c r="I377" s="36">
        <v>3809800</v>
      </c>
      <c r="J377" s="36">
        <v>0</v>
      </c>
      <c r="K377" s="36">
        <f>I377+J377</f>
        <v>3809800</v>
      </c>
      <c r="L377" s="36">
        <v>0</v>
      </c>
      <c r="M377" s="36">
        <v>0</v>
      </c>
      <c r="N377" s="36">
        <f>+L377+M377</f>
        <v>0</v>
      </c>
      <c r="O377" s="36">
        <f>+K377-N377</f>
        <v>3809800</v>
      </c>
    </row>
    <row r="378" spans="1:15" ht="12.75">
      <c r="A378" s="25"/>
      <c r="B378" s="33"/>
      <c r="C378" s="56" t="s">
        <v>93</v>
      </c>
      <c r="D378" s="37" t="s">
        <v>191</v>
      </c>
      <c r="E378" s="33"/>
      <c r="F378" s="33"/>
      <c r="G378" s="33"/>
      <c r="H378" s="33"/>
      <c r="I378" s="36">
        <v>110000</v>
      </c>
      <c r="J378" s="36">
        <v>0</v>
      </c>
      <c r="K378" s="36">
        <f>I378+J378</f>
        <v>110000</v>
      </c>
      <c r="L378" s="36">
        <v>0</v>
      </c>
      <c r="M378" s="36">
        <v>0</v>
      </c>
      <c r="N378" s="36">
        <f>+L378+M378</f>
        <v>0</v>
      </c>
      <c r="O378" s="36">
        <f>+K378-N378</f>
        <v>110000</v>
      </c>
    </row>
    <row r="379" spans="1:15" ht="12.75">
      <c r="A379" s="25"/>
      <c r="B379" s="33"/>
      <c r="C379" s="56" t="s">
        <v>95</v>
      </c>
      <c r="D379" s="37" t="s">
        <v>109</v>
      </c>
      <c r="E379" s="33"/>
      <c r="F379" s="33"/>
      <c r="G379" s="33"/>
      <c r="H379" s="33"/>
      <c r="I379" s="36">
        <v>4615000</v>
      </c>
      <c r="J379" s="36">
        <v>0</v>
      </c>
      <c r="K379" s="36">
        <f>I379+J379</f>
        <v>4615000</v>
      </c>
      <c r="L379" s="36">
        <v>0</v>
      </c>
      <c r="M379" s="36">
        <v>0</v>
      </c>
      <c r="N379" s="36">
        <f>+L379+M379</f>
        <v>0</v>
      </c>
      <c r="O379" s="36">
        <f>+K379-N379</f>
        <v>4615000</v>
      </c>
    </row>
    <row r="380" spans="1:15" ht="12.75">
      <c r="A380" s="25"/>
      <c r="B380" s="33"/>
      <c r="C380" s="56" t="s">
        <v>97</v>
      </c>
      <c r="D380" s="37" t="s">
        <v>105</v>
      </c>
      <c r="E380" s="33"/>
      <c r="F380" s="33"/>
      <c r="G380" s="33"/>
      <c r="H380" s="33"/>
      <c r="I380" s="36">
        <v>2582000</v>
      </c>
      <c r="J380" s="36">
        <v>0</v>
      </c>
      <c r="K380" s="36">
        <f>I380+J380</f>
        <v>2582000</v>
      </c>
      <c r="L380" s="36">
        <v>0</v>
      </c>
      <c r="M380" s="36">
        <v>0</v>
      </c>
      <c r="N380" s="36">
        <f>+L380+M380</f>
        <v>0</v>
      </c>
      <c r="O380" s="36">
        <f>+K380-N380</f>
        <v>2582000</v>
      </c>
    </row>
    <row r="381" spans="1:15" ht="12.75">
      <c r="A381" s="25"/>
      <c r="B381" s="25" t="s">
        <v>35</v>
      </c>
      <c r="C381" s="25"/>
      <c r="D381" s="25"/>
      <c r="E381" s="25"/>
      <c r="F381" s="38" t="s">
        <v>86</v>
      </c>
      <c r="G381" s="33"/>
      <c r="H381" s="33"/>
      <c r="I381" s="36">
        <v>11476800</v>
      </c>
      <c r="J381" s="36">
        <v>0</v>
      </c>
      <c r="K381" s="36">
        <f>I381+J381</f>
        <v>11476800</v>
      </c>
      <c r="L381" s="36">
        <v>0</v>
      </c>
      <c r="M381" s="36">
        <v>0</v>
      </c>
      <c r="N381" s="36">
        <f>+L381+M381</f>
        <v>0</v>
      </c>
      <c r="O381" s="36">
        <f>+K381-N381</f>
        <v>11476800</v>
      </c>
    </row>
    <row r="382" spans="1:15" ht="12.75">
      <c r="A382" s="25"/>
      <c r="B382" s="25"/>
      <c r="C382" s="25"/>
      <c r="D382" s="25"/>
      <c r="E382" s="25"/>
      <c r="F382" s="25"/>
      <c r="G382" s="33"/>
      <c r="H382" s="33"/>
      <c r="I382" s="36"/>
      <c r="J382" s="36"/>
      <c r="K382" s="36"/>
      <c r="L382" s="36"/>
      <c r="M382" s="36"/>
      <c r="N382" s="36"/>
      <c r="O382" s="36"/>
    </row>
    <row r="383" spans="1:15" ht="12.75">
      <c r="A383" s="33"/>
      <c r="B383" s="31" t="s">
        <v>93</v>
      </c>
      <c r="C383" s="38" t="s">
        <v>65</v>
      </c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</row>
    <row r="384" spans="1:15" ht="12.75">
      <c r="A384" s="25"/>
      <c r="B384" s="33"/>
      <c r="C384" s="56" t="s">
        <v>135</v>
      </c>
      <c r="D384" s="37" t="s">
        <v>192</v>
      </c>
      <c r="E384" s="33"/>
      <c r="F384" s="33"/>
      <c r="G384" s="33"/>
      <c r="H384" s="33"/>
      <c r="I384" s="36">
        <v>8200000</v>
      </c>
      <c r="J384" s="36">
        <v>0</v>
      </c>
      <c r="K384" s="36">
        <f>I384+J384</f>
        <v>8200000</v>
      </c>
      <c r="L384" s="36">
        <v>0</v>
      </c>
      <c r="M384" s="36">
        <v>0</v>
      </c>
      <c r="N384" s="36">
        <f>+L384+M384</f>
        <v>0</v>
      </c>
      <c r="O384" s="36">
        <f>+K384-N384</f>
        <v>8200000</v>
      </c>
    </row>
    <row r="385" spans="1:15" ht="12.75">
      <c r="A385" s="25"/>
      <c r="B385" s="33"/>
      <c r="C385" s="56" t="s">
        <v>86</v>
      </c>
      <c r="D385" s="37" t="s">
        <v>193</v>
      </c>
      <c r="E385" s="33"/>
      <c r="F385" s="33"/>
      <c r="G385" s="33"/>
      <c r="H385" s="33"/>
      <c r="I385" s="36">
        <v>1700000</v>
      </c>
      <c r="J385" s="36">
        <v>0</v>
      </c>
      <c r="K385" s="36">
        <f>I385+J385</f>
        <v>1700000</v>
      </c>
      <c r="L385" s="36">
        <v>0</v>
      </c>
      <c r="M385" s="36">
        <v>0</v>
      </c>
      <c r="N385" s="36">
        <f>+L385+M385</f>
        <v>0</v>
      </c>
      <c r="O385" s="36">
        <f>+K385-N385</f>
        <v>1700000</v>
      </c>
    </row>
    <row r="386" spans="1:15" ht="12.75">
      <c r="A386" s="25"/>
      <c r="B386" s="33"/>
      <c r="C386" s="56" t="s">
        <v>93</v>
      </c>
      <c r="D386" s="37" t="s">
        <v>106</v>
      </c>
      <c r="E386" s="33"/>
      <c r="F386" s="33"/>
      <c r="G386" s="33"/>
      <c r="H386" s="33"/>
      <c r="I386" s="36">
        <v>5396605.59</v>
      </c>
      <c r="J386" s="36">
        <v>0</v>
      </c>
      <c r="K386" s="36">
        <f>I386+J386</f>
        <v>5396605.59</v>
      </c>
      <c r="L386" s="36">
        <v>0</v>
      </c>
      <c r="M386" s="36">
        <v>0</v>
      </c>
      <c r="N386" s="36">
        <f>+L386+M386</f>
        <v>0</v>
      </c>
      <c r="O386" s="36">
        <f>+K386-N386</f>
        <v>5396605.59</v>
      </c>
    </row>
    <row r="387" spans="1:15" ht="12.75">
      <c r="A387" s="25"/>
      <c r="B387" s="33"/>
      <c r="C387" s="56" t="s">
        <v>95</v>
      </c>
      <c r="D387" s="37" t="s">
        <v>194</v>
      </c>
      <c r="E387" s="33"/>
      <c r="F387" s="33"/>
      <c r="G387" s="33"/>
      <c r="H387" s="33"/>
      <c r="I387" s="36">
        <v>100000</v>
      </c>
      <c r="J387" s="36">
        <v>0</v>
      </c>
      <c r="K387" s="36">
        <f>I387+J387</f>
        <v>100000</v>
      </c>
      <c r="L387" s="36">
        <v>0</v>
      </c>
      <c r="M387" s="36">
        <v>0</v>
      </c>
      <c r="N387" s="36">
        <f>+L387+M387</f>
        <v>0</v>
      </c>
      <c r="O387" s="36">
        <f>+K387-N387</f>
        <v>100000</v>
      </c>
    </row>
    <row r="388" spans="1:15" ht="12.75">
      <c r="A388" s="25"/>
      <c r="B388" s="33"/>
      <c r="C388" s="56" t="s">
        <v>98</v>
      </c>
      <c r="D388" s="37" t="s">
        <v>195</v>
      </c>
      <c r="E388" s="33"/>
      <c r="F388" s="33"/>
      <c r="G388" s="33"/>
      <c r="H388" s="33"/>
      <c r="I388" s="36">
        <v>600000</v>
      </c>
      <c r="J388" s="36">
        <v>0</v>
      </c>
      <c r="K388" s="36">
        <f>I388+J388</f>
        <v>600000</v>
      </c>
      <c r="L388" s="36">
        <v>0</v>
      </c>
      <c r="M388" s="36">
        <v>0</v>
      </c>
      <c r="N388" s="36">
        <f>+L388+M388</f>
        <v>0</v>
      </c>
      <c r="O388" s="36">
        <f>+K388-N388</f>
        <v>600000</v>
      </c>
    </row>
    <row r="389" spans="1:15" ht="12.75">
      <c r="A389" s="25"/>
      <c r="B389" s="25" t="s">
        <v>35</v>
      </c>
      <c r="C389" s="25"/>
      <c r="D389" s="25"/>
      <c r="E389" s="25"/>
      <c r="F389" s="38" t="s">
        <v>93</v>
      </c>
      <c r="G389" s="33"/>
      <c r="H389" s="33"/>
      <c r="I389" s="36">
        <v>15996605.59</v>
      </c>
      <c r="J389" s="36">
        <v>0</v>
      </c>
      <c r="K389" s="36">
        <f>I389+J389</f>
        <v>15996605.59</v>
      </c>
      <c r="L389" s="36">
        <v>0</v>
      </c>
      <c r="M389" s="36">
        <v>0</v>
      </c>
      <c r="N389" s="36">
        <f>+L389+M389</f>
        <v>0</v>
      </c>
      <c r="O389" s="36">
        <f>+K389-N389</f>
        <v>15996605.59</v>
      </c>
    </row>
    <row r="390" spans="1:15" ht="12.75">
      <c r="A390" s="25"/>
      <c r="B390" s="25"/>
      <c r="C390" s="25"/>
      <c r="D390" s="25"/>
      <c r="E390" s="25"/>
      <c r="F390" s="25"/>
      <c r="G390" s="33"/>
      <c r="H390" s="33"/>
      <c r="I390" s="36"/>
      <c r="J390" s="36"/>
      <c r="K390" s="36"/>
      <c r="L390" s="36"/>
      <c r="M390" s="36"/>
      <c r="N390" s="36"/>
      <c r="O390" s="36"/>
    </row>
    <row r="391" spans="1:15" ht="12.75">
      <c r="A391" s="33"/>
      <c r="B391" s="31" t="s">
        <v>95</v>
      </c>
      <c r="C391" s="38" t="s">
        <v>198</v>
      </c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</row>
    <row r="392" spans="1:15" ht="12.75">
      <c r="A392" s="25"/>
      <c r="B392" s="33"/>
      <c r="C392" s="56" t="s">
        <v>93</v>
      </c>
      <c r="D392" s="37" t="s">
        <v>264</v>
      </c>
      <c r="E392" s="33"/>
      <c r="F392" s="33"/>
      <c r="G392" s="33"/>
      <c r="H392" s="33"/>
      <c r="I392" s="36">
        <v>788900000</v>
      </c>
      <c r="J392" s="36">
        <v>0</v>
      </c>
      <c r="K392" s="36">
        <f>I392+J392</f>
        <v>788900000</v>
      </c>
      <c r="L392" s="36">
        <v>0</v>
      </c>
      <c r="M392" s="36">
        <v>0</v>
      </c>
      <c r="N392" s="36">
        <f>+L392+M392</f>
        <v>0</v>
      </c>
      <c r="O392" s="36">
        <f>+K392-N392</f>
        <v>788900000</v>
      </c>
    </row>
    <row r="393" spans="1:15" ht="12.75">
      <c r="A393" s="25"/>
      <c r="B393" s="33"/>
      <c r="C393" s="56" t="s">
        <v>98</v>
      </c>
      <c r="D393" s="37" t="s">
        <v>196</v>
      </c>
      <c r="E393" s="33"/>
      <c r="F393" s="33"/>
      <c r="G393" s="33"/>
      <c r="H393" s="33"/>
      <c r="I393" s="36">
        <v>26500000</v>
      </c>
      <c r="J393" s="36">
        <v>0</v>
      </c>
      <c r="K393" s="36">
        <f>I393+J393</f>
        <v>26500000</v>
      </c>
      <c r="L393" s="36">
        <v>0</v>
      </c>
      <c r="M393" s="36">
        <v>0</v>
      </c>
      <c r="N393" s="36">
        <f>+L393+M393</f>
        <v>0</v>
      </c>
      <c r="O393" s="36">
        <f>+K393-N393</f>
        <v>26500000</v>
      </c>
    </row>
    <row r="394" spans="1:15" ht="12.75">
      <c r="A394" s="25"/>
      <c r="B394" s="25" t="s">
        <v>35</v>
      </c>
      <c r="C394" s="25"/>
      <c r="D394" s="25"/>
      <c r="E394" s="25"/>
      <c r="F394" s="38" t="s">
        <v>95</v>
      </c>
      <c r="G394" s="33"/>
      <c r="H394" s="33"/>
      <c r="I394" s="36">
        <v>815400000</v>
      </c>
      <c r="J394" s="36">
        <v>0</v>
      </c>
      <c r="K394" s="36">
        <f>I394+J394</f>
        <v>815400000</v>
      </c>
      <c r="L394" s="36">
        <v>0</v>
      </c>
      <c r="M394" s="36">
        <v>0</v>
      </c>
      <c r="N394" s="36">
        <f>+L394+M394</f>
        <v>0</v>
      </c>
      <c r="O394" s="36">
        <f>+K394-N394</f>
        <v>815400000</v>
      </c>
    </row>
    <row r="395" spans="1:15" ht="12.75">
      <c r="A395" s="25"/>
      <c r="B395" s="25"/>
      <c r="C395" s="25"/>
      <c r="D395" s="25"/>
      <c r="E395" s="25"/>
      <c r="F395" s="25"/>
      <c r="G395" s="33"/>
      <c r="H395" s="33"/>
      <c r="I395" s="36"/>
      <c r="J395" s="36"/>
      <c r="K395" s="36"/>
      <c r="L395" s="36"/>
      <c r="M395" s="36"/>
      <c r="N395" s="36"/>
      <c r="O395" s="36"/>
    </row>
    <row r="396" spans="1:15" ht="12.75">
      <c r="A396" s="33"/>
      <c r="B396" s="31" t="s">
        <v>87</v>
      </c>
      <c r="C396" s="38" t="s">
        <v>66</v>
      </c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</row>
    <row r="397" spans="1:15" ht="12.75">
      <c r="A397" s="25"/>
      <c r="B397" s="33"/>
      <c r="C397" s="56" t="s">
        <v>135</v>
      </c>
      <c r="D397" s="37" t="s">
        <v>88</v>
      </c>
      <c r="E397" s="33"/>
      <c r="F397" s="33"/>
      <c r="G397" s="33"/>
      <c r="H397" s="33"/>
      <c r="I397" s="36">
        <v>4453800</v>
      </c>
      <c r="J397" s="36">
        <v>0</v>
      </c>
      <c r="K397" s="36">
        <f>I397+J397</f>
        <v>4453800</v>
      </c>
      <c r="L397" s="36">
        <v>0</v>
      </c>
      <c r="M397" s="36">
        <v>0</v>
      </c>
      <c r="N397" s="36">
        <f>+L397+M397</f>
        <v>0</v>
      </c>
      <c r="O397" s="36">
        <f>+K397-N397</f>
        <v>4453800</v>
      </c>
    </row>
    <row r="398" spans="1:15" ht="12.75">
      <c r="A398" s="25"/>
      <c r="B398" s="33"/>
      <c r="C398" s="56" t="s">
        <v>86</v>
      </c>
      <c r="D398" s="37" t="s">
        <v>89</v>
      </c>
      <c r="E398" s="33"/>
      <c r="F398" s="33"/>
      <c r="G398" s="33"/>
      <c r="H398" s="33"/>
      <c r="I398" s="36">
        <v>66320401</v>
      </c>
      <c r="J398" s="36">
        <v>0</v>
      </c>
      <c r="K398" s="36">
        <f>I398+J398</f>
        <v>66320401</v>
      </c>
      <c r="L398" s="36">
        <v>0</v>
      </c>
      <c r="M398" s="36">
        <v>0</v>
      </c>
      <c r="N398" s="36">
        <f>+L398+M398</f>
        <v>0</v>
      </c>
      <c r="O398" s="36">
        <f>+K398-N398</f>
        <v>66320401</v>
      </c>
    </row>
    <row r="399" spans="1:15" ht="12.75">
      <c r="A399" s="25"/>
      <c r="B399" s="25" t="s">
        <v>35</v>
      </c>
      <c r="C399" s="25"/>
      <c r="D399" s="25"/>
      <c r="E399" s="25"/>
      <c r="F399" s="38" t="s">
        <v>87</v>
      </c>
      <c r="G399" s="33"/>
      <c r="H399" s="33"/>
      <c r="I399" s="36">
        <v>70774201</v>
      </c>
      <c r="J399" s="36">
        <v>0</v>
      </c>
      <c r="K399" s="36">
        <f>I399+J399</f>
        <v>70774201</v>
      </c>
      <c r="L399" s="36">
        <v>0</v>
      </c>
      <c r="M399" s="36">
        <v>0</v>
      </c>
      <c r="N399" s="36">
        <f>+L399+M399</f>
        <v>0</v>
      </c>
      <c r="O399" s="36">
        <f>+K399-N399</f>
        <v>70774201</v>
      </c>
    </row>
    <row r="400" spans="1:15" ht="12.75">
      <c r="A400" s="25"/>
      <c r="B400" s="25"/>
      <c r="C400" s="25"/>
      <c r="D400" s="25"/>
      <c r="E400" s="25"/>
      <c r="F400" s="25"/>
      <c r="G400" s="33"/>
      <c r="H400" s="33"/>
      <c r="I400" s="36"/>
      <c r="J400" s="36"/>
      <c r="K400" s="36"/>
      <c r="L400" s="36"/>
      <c r="M400" s="36"/>
      <c r="N400" s="36"/>
      <c r="O400" s="36"/>
    </row>
    <row r="401" spans="1:15" ht="12.75">
      <c r="A401" s="33"/>
      <c r="B401" s="31" t="s">
        <v>98</v>
      </c>
      <c r="C401" s="38" t="s">
        <v>67</v>
      </c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</row>
    <row r="402" spans="1:15" ht="12.75">
      <c r="A402" s="25"/>
      <c r="B402" s="33"/>
      <c r="C402" s="56" t="s">
        <v>135</v>
      </c>
      <c r="D402" s="37" t="s">
        <v>99</v>
      </c>
      <c r="E402" s="33"/>
      <c r="F402" s="33"/>
      <c r="G402" s="33"/>
      <c r="H402" s="33"/>
      <c r="I402" s="36">
        <v>1500000</v>
      </c>
      <c r="J402" s="36">
        <v>0</v>
      </c>
      <c r="K402" s="36">
        <f>I402+J402</f>
        <v>1500000</v>
      </c>
      <c r="L402" s="36">
        <v>0</v>
      </c>
      <c r="M402" s="36">
        <v>0</v>
      </c>
      <c r="N402" s="36">
        <f>+L402+M402</f>
        <v>0</v>
      </c>
      <c r="O402" s="36">
        <f>+K402-N402</f>
        <v>1500000</v>
      </c>
    </row>
    <row r="403" spans="1:15" ht="12.75">
      <c r="A403" s="25"/>
      <c r="B403" s="25" t="s">
        <v>35</v>
      </c>
      <c r="C403" s="25"/>
      <c r="D403" s="25"/>
      <c r="E403" s="25"/>
      <c r="F403" s="38" t="s">
        <v>98</v>
      </c>
      <c r="G403" s="33"/>
      <c r="H403" s="33"/>
      <c r="I403" s="36">
        <v>1500000</v>
      </c>
      <c r="J403" s="36">
        <v>0</v>
      </c>
      <c r="K403" s="36">
        <f>I403+J403</f>
        <v>1500000</v>
      </c>
      <c r="L403" s="36">
        <v>0</v>
      </c>
      <c r="M403" s="36">
        <v>0</v>
      </c>
      <c r="N403" s="36">
        <f>+L403+M403</f>
        <v>0</v>
      </c>
      <c r="O403" s="36">
        <f>+K403-N403</f>
        <v>1500000</v>
      </c>
    </row>
    <row r="404" spans="1:15" ht="12.75">
      <c r="A404" s="25"/>
      <c r="B404" s="25"/>
      <c r="C404" s="25"/>
      <c r="D404" s="25"/>
      <c r="E404" s="25"/>
      <c r="F404" s="25"/>
      <c r="G404" s="33"/>
      <c r="H404" s="33"/>
      <c r="I404" s="36"/>
      <c r="J404" s="36"/>
      <c r="K404" s="36"/>
      <c r="L404" s="36"/>
      <c r="M404" s="36"/>
      <c r="N404" s="36"/>
      <c r="O404" s="36"/>
    </row>
    <row r="405" spans="1:15" ht="12.75">
      <c r="A405" s="33"/>
      <c r="B405" s="31" t="s">
        <v>90</v>
      </c>
      <c r="C405" s="38" t="s">
        <v>68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</row>
    <row r="406" spans="1:15" ht="12.75">
      <c r="A406" s="25"/>
      <c r="B406" s="33"/>
      <c r="C406" s="56" t="s">
        <v>135</v>
      </c>
      <c r="D406" s="37" t="s">
        <v>199</v>
      </c>
      <c r="E406" s="33"/>
      <c r="F406" s="33"/>
      <c r="G406" s="33"/>
      <c r="H406" s="33"/>
      <c r="I406" s="36">
        <v>400000</v>
      </c>
      <c r="J406" s="36">
        <v>0</v>
      </c>
      <c r="K406" s="36">
        <f>I406+J406</f>
        <v>400000</v>
      </c>
      <c r="L406" s="36">
        <v>0</v>
      </c>
      <c r="M406" s="36">
        <v>0</v>
      </c>
      <c r="N406" s="36">
        <f>+L406+M406</f>
        <v>0</v>
      </c>
      <c r="O406" s="36">
        <f>+K406-N406</f>
        <v>400000</v>
      </c>
    </row>
    <row r="407" spans="1:15" ht="12.75">
      <c r="A407" s="25"/>
      <c r="B407" s="33"/>
      <c r="C407" s="56" t="s">
        <v>86</v>
      </c>
      <c r="D407" s="37" t="s">
        <v>91</v>
      </c>
      <c r="E407" s="33"/>
      <c r="F407" s="33"/>
      <c r="G407" s="33"/>
      <c r="H407" s="33"/>
      <c r="I407" s="36">
        <v>1250000</v>
      </c>
      <c r="J407" s="36">
        <v>0</v>
      </c>
      <c r="K407" s="36">
        <f>I407+J407</f>
        <v>1250000</v>
      </c>
      <c r="L407" s="36">
        <v>0</v>
      </c>
      <c r="M407" s="36">
        <v>0</v>
      </c>
      <c r="N407" s="36">
        <f>+L407+M407</f>
        <v>0</v>
      </c>
      <c r="O407" s="36">
        <f>+K407-N407</f>
        <v>1250000</v>
      </c>
    </row>
    <row r="408" spans="1:15" ht="12.75">
      <c r="A408" s="25"/>
      <c r="B408" s="25" t="s">
        <v>35</v>
      </c>
      <c r="C408" s="25"/>
      <c r="D408" s="25"/>
      <c r="E408" s="25"/>
      <c r="F408" s="38" t="s">
        <v>90</v>
      </c>
      <c r="G408" s="33"/>
      <c r="H408" s="33"/>
      <c r="I408" s="36">
        <v>1650000</v>
      </c>
      <c r="J408" s="36">
        <v>0</v>
      </c>
      <c r="K408" s="36">
        <f>I408+J408</f>
        <v>1650000</v>
      </c>
      <c r="L408" s="36">
        <v>0</v>
      </c>
      <c r="M408" s="36">
        <v>0</v>
      </c>
      <c r="N408" s="36">
        <f>+L408+M408</f>
        <v>0</v>
      </c>
      <c r="O408" s="36">
        <f>+K408-N408</f>
        <v>1650000</v>
      </c>
    </row>
    <row r="409" spans="1:15" ht="12.75">
      <c r="A409" s="25"/>
      <c r="B409" s="25"/>
      <c r="C409" s="25"/>
      <c r="D409" s="25"/>
      <c r="E409" s="25"/>
      <c r="F409" s="25"/>
      <c r="G409" s="33"/>
      <c r="H409" s="33"/>
      <c r="I409" s="36"/>
      <c r="J409" s="36"/>
      <c r="K409" s="36"/>
      <c r="L409" s="36"/>
      <c r="M409" s="36"/>
      <c r="N409" s="36"/>
      <c r="O409" s="36"/>
    </row>
    <row r="410" spans="1:15" ht="12.75">
      <c r="A410" s="33"/>
      <c r="B410" s="31" t="s">
        <v>107</v>
      </c>
      <c r="C410" s="38" t="s">
        <v>69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</row>
    <row r="411" spans="1:15" ht="12.75">
      <c r="A411" s="25"/>
      <c r="B411" s="33"/>
      <c r="C411" s="56" t="s">
        <v>135</v>
      </c>
      <c r="D411" s="37" t="s">
        <v>200</v>
      </c>
      <c r="E411" s="33"/>
      <c r="F411" s="33"/>
      <c r="G411" s="33"/>
      <c r="H411" s="33"/>
      <c r="I411" s="36">
        <v>2900000</v>
      </c>
      <c r="J411" s="36">
        <v>0</v>
      </c>
      <c r="K411" s="36">
        <f>I411+J411</f>
        <v>2900000</v>
      </c>
      <c r="L411" s="36">
        <v>0</v>
      </c>
      <c r="M411" s="36">
        <v>0</v>
      </c>
      <c r="N411" s="36">
        <f>+L411+M411</f>
        <v>0</v>
      </c>
      <c r="O411" s="36">
        <f>+K411-N411</f>
        <v>2900000</v>
      </c>
    </row>
    <row r="412" spans="1:15" ht="12.75">
      <c r="A412" s="25"/>
      <c r="B412" s="33"/>
      <c r="C412" s="56" t="s">
        <v>87</v>
      </c>
      <c r="D412" s="37" t="s">
        <v>201</v>
      </c>
      <c r="E412" s="33"/>
      <c r="F412" s="33"/>
      <c r="G412" s="33"/>
      <c r="H412" s="33"/>
      <c r="I412" s="36">
        <v>18302406.08</v>
      </c>
      <c r="J412" s="36">
        <v>0</v>
      </c>
      <c r="K412" s="36">
        <f>I412+J412</f>
        <v>18302406.08</v>
      </c>
      <c r="L412" s="36">
        <v>0</v>
      </c>
      <c r="M412" s="36">
        <v>0</v>
      </c>
      <c r="N412" s="36">
        <f>+L412+M412</f>
        <v>0</v>
      </c>
      <c r="O412" s="36">
        <f>+K412-N412</f>
        <v>18302406.08</v>
      </c>
    </row>
    <row r="413" spans="1:15" ht="12.75">
      <c r="A413" s="25"/>
      <c r="B413" s="33"/>
      <c r="C413" s="56" t="s">
        <v>98</v>
      </c>
      <c r="D413" s="37" t="s">
        <v>202</v>
      </c>
      <c r="E413" s="33"/>
      <c r="F413" s="33"/>
      <c r="G413" s="33"/>
      <c r="H413" s="33"/>
      <c r="I413" s="36">
        <v>1300000</v>
      </c>
      <c r="J413" s="36">
        <v>0</v>
      </c>
      <c r="K413" s="36">
        <f>I413+J413</f>
        <v>1300000</v>
      </c>
      <c r="L413" s="36">
        <v>0</v>
      </c>
      <c r="M413" s="36">
        <v>0</v>
      </c>
      <c r="N413" s="36">
        <f>+L413+M413</f>
        <v>0</v>
      </c>
      <c r="O413" s="36">
        <f>+K413-N413</f>
        <v>1300000</v>
      </c>
    </row>
    <row r="414" spans="1:15" ht="12.75">
      <c r="A414" s="25"/>
      <c r="B414" s="33"/>
      <c r="C414" s="56" t="s">
        <v>90</v>
      </c>
      <c r="D414" s="37" t="s">
        <v>203</v>
      </c>
      <c r="E414" s="33"/>
      <c r="F414" s="33"/>
      <c r="G414" s="33"/>
      <c r="H414" s="33"/>
      <c r="I414" s="36">
        <v>1880000</v>
      </c>
      <c r="J414" s="36">
        <v>0</v>
      </c>
      <c r="K414" s="36">
        <f>I414+J414</f>
        <v>1880000</v>
      </c>
      <c r="L414" s="36">
        <v>0</v>
      </c>
      <c r="M414" s="36">
        <v>0</v>
      </c>
      <c r="N414" s="36">
        <f>+L414+M414</f>
        <v>0</v>
      </c>
      <c r="O414" s="36">
        <f>+K414-N414</f>
        <v>1880000</v>
      </c>
    </row>
    <row r="415" spans="1:15" ht="12.75">
      <c r="A415" s="25"/>
      <c r="B415" s="33"/>
      <c r="C415" s="56" t="s">
        <v>107</v>
      </c>
      <c r="D415" s="37" t="s">
        <v>112</v>
      </c>
      <c r="E415" s="33"/>
      <c r="F415" s="33"/>
      <c r="G415" s="33"/>
      <c r="H415" s="33"/>
      <c r="I415" s="36">
        <v>6450000</v>
      </c>
      <c r="J415" s="36">
        <v>0</v>
      </c>
      <c r="K415" s="36">
        <f>I415+J415</f>
        <v>6450000</v>
      </c>
      <c r="L415" s="36">
        <v>0</v>
      </c>
      <c r="M415" s="36">
        <v>0</v>
      </c>
      <c r="N415" s="36">
        <f>+L415+M415</f>
        <v>0</v>
      </c>
      <c r="O415" s="36">
        <f>+K415-N415</f>
        <v>6450000</v>
      </c>
    </row>
    <row r="416" spans="1:15" ht="12.75">
      <c r="A416" s="25"/>
      <c r="B416" s="33"/>
      <c r="C416" s="56" t="s">
        <v>97</v>
      </c>
      <c r="D416" s="37" t="s">
        <v>204</v>
      </c>
      <c r="E416" s="33"/>
      <c r="F416" s="33"/>
      <c r="G416" s="33"/>
      <c r="H416" s="33"/>
      <c r="I416" s="36">
        <v>1800000</v>
      </c>
      <c r="J416" s="36">
        <v>0</v>
      </c>
      <c r="K416" s="36">
        <f>I416+J416</f>
        <v>1800000</v>
      </c>
      <c r="L416" s="36">
        <v>0</v>
      </c>
      <c r="M416" s="36">
        <v>0</v>
      </c>
      <c r="N416" s="36">
        <f>+L416+M416</f>
        <v>0</v>
      </c>
      <c r="O416" s="36">
        <f>+K416-N416</f>
        <v>1800000</v>
      </c>
    </row>
    <row r="417" spans="1:15" ht="12.75">
      <c r="A417" s="25"/>
      <c r="B417" s="25" t="s">
        <v>35</v>
      </c>
      <c r="C417" s="25"/>
      <c r="D417" s="25"/>
      <c r="E417" s="25"/>
      <c r="F417" s="38" t="s">
        <v>107</v>
      </c>
      <c r="G417" s="33"/>
      <c r="H417" s="33"/>
      <c r="I417" s="36">
        <v>32632406.08</v>
      </c>
      <c r="J417" s="36">
        <v>0</v>
      </c>
      <c r="K417" s="36">
        <f>I417+J417</f>
        <v>32632406.08</v>
      </c>
      <c r="L417" s="36">
        <v>0</v>
      </c>
      <c r="M417" s="36">
        <v>0</v>
      </c>
      <c r="N417" s="36">
        <f>+L417+M417</f>
        <v>0</v>
      </c>
      <c r="O417" s="36">
        <f>+K417-N417</f>
        <v>32632406.08</v>
      </c>
    </row>
    <row r="418" spans="1:15" ht="12.75">
      <c r="A418" s="25"/>
      <c r="B418" s="25"/>
      <c r="C418" s="25"/>
      <c r="D418" s="25"/>
      <c r="E418" s="25"/>
      <c r="F418" s="25"/>
      <c r="G418" s="33"/>
      <c r="H418" s="33"/>
      <c r="I418" s="36"/>
      <c r="J418" s="36"/>
      <c r="K418" s="36"/>
      <c r="L418" s="36"/>
      <c r="M418" s="36"/>
      <c r="N418" s="36"/>
      <c r="O418" s="36"/>
    </row>
    <row r="419" spans="1:15" ht="12.75">
      <c r="A419" s="33"/>
      <c r="B419" s="31" t="s">
        <v>97</v>
      </c>
      <c r="C419" s="38" t="s">
        <v>207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</row>
    <row r="420" spans="1:15" ht="12.75">
      <c r="A420" s="25"/>
      <c r="B420" s="33"/>
      <c r="C420" s="56" t="s">
        <v>97</v>
      </c>
      <c r="D420" s="37" t="s">
        <v>206</v>
      </c>
      <c r="E420" s="33"/>
      <c r="F420" s="33"/>
      <c r="G420" s="33"/>
      <c r="H420" s="33"/>
      <c r="I420" s="36">
        <v>650000</v>
      </c>
      <c r="J420" s="36">
        <v>0</v>
      </c>
      <c r="K420" s="36">
        <f>I420+J420</f>
        <v>650000</v>
      </c>
      <c r="L420" s="36">
        <v>0</v>
      </c>
      <c r="M420" s="36">
        <v>0</v>
      </c>
      <c r="N420" s="36">
        <f>+L420+M420</f>
        <v>0</v>
      </c>
      <c r="O420" s="36">
        <f>+K420-N420</f>
        <v>650000</v>
      </c>
    </row>
    <row r="421" spans="1:15" ht="12.75">
      <c r="A421" s="25"/>
      <c r="B421" s="25" t="s">
        <v>35</v>
      </c>
      <c r="C421" s="25"/>
      <c r="D421" s="25"/>
      <c r="E421" s="25"/>
      <c r="F421" s="38" t="s">
        <v>97</v>
      </c>
      <c r="G421" s="33"/>
      <c r="H421" s="33"/>
      <c r="I421" s="36">
        <v>650000</v>
      </c>
      <c r="J421" s="36">
        <v>0</v>
      </c>
      <c r="K421" s="36">
        <f>I421+J421</f>
        <v>650000</v>
      </c>
      <c r="L421" s="36">
        <v>0</v>
      </c>
      <c r="M421" s="36">
        <v>0</v>
      </c>
      <c r="N421" s="36">
        <f>+L421+M421</f>
        <v>0</v>
      </c>
      <c r="O421" s="36">
        <f>+K421-N421</f>
        <v>650000</v>
      </c>
    </row>
    <row r="422" spans="1:15" ht="12.75">
      <c r="A422" s="25"/>
      <c r="B422" s="25"/>
      <c r="C422" s="25"/>
      <c r="D422" s="25"/>
      <c r="E422" s="25"/>
      <c r="F422" s="25"/>
      <c r="G422" s="33"/>
      <c r="H422" s="33"/>
      <c r="I422" s="36"/>
      <c r="J422" s="36"/>
      <c r="K422" s="36"/>
      <c r="L422" s="36"/>
      <c r="M422" s="36"/>
      <c r="N422" s="36"/>
      <c r="O422" s="36"/>
    </row>
    <row r="423" spans="1:15" ht="12.75">
      <c r="A423" s="25" t="s">
        <v>34</v>
      </c>
      <c r="B423" s="25"/>
      <c r="C423" s="25"/>
      <c r="D423" s="31" t="s">
        <v>84</v>
      </c>
      <c r="E423" s="25"/>
      <c r="F423" s="25"/>
      <c r="G423" s="33"/>
      <c r="H423" s="33"/>
      <c r="I423" s="36">
        <v>974280012.59</v>
      </c>
      <c r="J423" s="36">
        <v>0</v>
      </c>
      <c r="K423" s="36">
        <f>I423+J423</f>
        <v>974280012.59</v>
      </c>
      <c r="L423" s="36">
        <v>0</v>
      </c>
      <c r="M423" s="36">
        <v>0</v>
      </c>
      <c r="N423" s="36">
        <f>+L423+M423</f>
        <v>0</v>
      </c>
      <c r="O423" s="36">
        <f>+K423-N423</f>
        <v>974280012.59</v>
      </c>
    </row>
    <row r="424" spans="1:15" ht="12.75">
      <c r="A424" s="33"/>
      <c r="B424" s="33"/>
      <c r="C424" s="33"/>
      <c r="D424" s="55"/>
      <c r="E424" s="33"/>
      <c r="F424" s="33"/>
      <c r="G424" s="33"/>
      <c r="H424" s="33"/>
      <c r="I424" s="36"/>
      <c r="J424" s="36"/>
      <c r="K424" s="36"/>
      <c r="L424" s="36"/>
      <c r="M424" s="36"/>
      <c r="N424" s="36"/>
      <c r="O424" s="36"/>
    </row>
    <row r="425" spans="1:15" ht="12.75">
      <c r="A425" s="39" t="s">
        <v>100</v>
      </c>
      <c r="B425" s="38" t="s">
        <v>70</v>
      </c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33"/>
      <c r="N425" s="33"/>
      <c r="O425" s="33"/>
    </row>
    <row r="426" spans="1:15" ht="12.75">
      <c r="A426" s="33"/>
      <c r="B426" s="31" t="s">
        <v>135</v>
      </c>
      <c r="C426" s="38" t="s">
        <v>71</v>
      </c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</row>
    <row r="427" spans="1:15" ht="12.75">
      <c r="A427" s="25"/>
      <c r="B427" s="33"/>
      <c r="C427" s="56" t="s">
        <v>135</v>
      </c>
      <c r="D427" s="37" t="s">
        <v>208</v>
      </c>
      <c r="E427" s="33"/>
      <c r="F427" s="33"/>
      <c r="G427" s="33"/>
      <c r="H427" s="33"/>
      <c r="I427" s="36">
        <v>24048176</v>
      </c>
      <c r="J427" s="36">
        <v>0</v>
      </c>
      <c r="K427" s="36">
        <f>I427+J427</f>
        <v>24048176</v>
      </c>
      <c r="L427" s="36">
        <v>0</v>
      </c>
      <c r="M427" s="36">
        <v>0</v>
      </c>
      <c r="N427" s="36">
        <f>+L427+M427</f>
        <v>0</v>
      </c>
      <c r="O427" s="36">
        <f>+K427-N427</f>
        <v>24048176</v>
      </c>
    </row>
    <row r="428" spans="1:15" ht="12.75">
      <c r="A428" s="25"/>
      <c r="B428" s="33"/>
      <c r="C428" s="56" t="s">
        <v>86</v>
      </c>
      <c r="D428" s="37" t="s">
        <v>209</v>
      </c>
      <c r="E428" s="33"/>
      <c r="F428" s="33"/>
      <c r="G428" s="33"/>
      <c r="H428" s="33"/>
      <c r="I428" s="36">
        <v>1085000</v>
      </c>
      <c r="J428" s="36">
        <v>0</v>
      </c>
      <c r="K428" s="36">
        <f>I428+J428</f>
        <v>1085000</v>
      </c>
      <c r="L428" s="36">
        <v>0</v>
      </c>
      <c r="M428" s="36">
        <v>0</v>
      </c>
      <c r="N428" s="36">
        <f>+L428+M428</f>
        <v>0</v>
      </c>
      <c r="O428" s="36">
        <f>+K428-N428</f>
        <v>1085000</v>
      </c>
    </row>
    <row r="429" spans="1:15" ht="12.75">
      <c r="A429" s="25"/>
      <c r="B429" s="33"/>
      <c r="C429" s="56" t="s">
        <v>95</v>
      </c>
      <c r="D429" s="37" t="s">
        <v>248</v>
      </c>
      <c r="E429" s="33"/>
      <c r="F429" s="33"/>
      <c r="G429" s="33"/>
      <c r="H429" s="33"/>
      <c r="I429" s="36">
        <v>5150000</v>
      </c>
      <c r="J429" s="36">
        <v>0</v>
      </c>
      <c r="K429" s="36">
        <f>I429+J429</f>
        <v>5150000</v>
      </c>
      <c r="L429" s="36">
        <v>0</v>
      </c>
      <c r="M429" s="36">
        <v>0</v>
      </c>
      <c r="N429" s="36">
        <f>+L429+M429</f>
        <v>0</v>
      </c>
      <c r="O429" s="36">
        <f>+K429-N429</f>
        <v>5150000</v>
      </c>
    </row>
    <row r="430" spans="1:15" ht="12.75">
      <c r="A430" s="25"/>
      <c r="B430" s="33"/>
      <c r="C430" s="56" t="s">
        <v>97</v>
      </c>
      <c r="D430" s="37" t="s">
        <v>210</v>
      </c>
      <c r="E430" s="33"/>
      <c r="F430" s="33"/>
      <c r="G430" s="33"/>
      <c r="H430" s="33"/>
      <c r="I430" s="36">
        <v>330000</v>
      </c>
      <c r="J430" s="36">
        <v>0</v>
      </c>
      <c r="K430" s="36">
        <f>I430+J430</f>
        <v>330000</v>
      </c>
      <c r="L430" s="36">
        <v>0</v>
      </c>
      <c r="M430" s="36">
        <v>0</v>
      </c>
      <c r="N430" s="36">
        <f>+L430+M430</f>
        <v>0</v>
      </c>
      <c r="O430" s="36">
        <f>+K430-N430</f>
        <v>330000</v>
      </c>
    </row>
    <row r="431" spans="1:15" ht="12.75">
      <c r="A431" s="25"/>
      <c r="B431" s="25" t="s">
        <v>35</v>
      </c>
      <c r="C431" s="25"/>
      <c r="D431" s="25"/>
      <c r="E431" s="25"/>
      <c r="F431" s="38" t="s">
        <v>135</v>
      </c>
      <c r="G431" s="33"/>
      <c r="H431" s="33"/>
      <c r="I431" s="36">
        <v>30613176</v>
      </c>
      <c r="J431" s="36">
        <v>0</v>
      </c>
      <c r="K431" s="36">
        <f>I431+J431</f>
        <v>30613176</v>
      </c>
      <c r="L431" s="36">
        <v>0</v>
      </c>
      <c r="M431" s="36">
        <v>0</v>
      </c>
      <c r="N431" s="36">
        <f>+L431+M431</f>
        <v>0</v>
      </c>
      <c r="O431" s="36">
        <f>+K431-N431</f>
        <v>30613176</v>
      </c>
    </row>
    <row r="432" spans="1:15" ht="12.75">
      <c r="A432" s="25"/>
      <c r="B432" s="25"/>
      <c r="C432" s="25"/>
      <c r="D432" s="25"/>
      <c r="E432" s="25"/>
      <c r="F432" s="25"/>
      <c r="G432" s="33"/>
      <c r="H432" s="33"/>
      <c r="I432" s="36"/>
      <c r="J432" s="36"/>
      <c r="K432" s="36"/>
      <c r="L432" s="36"/>
      <c r="M432" s="36"/>
      <c r="N432" s="36"/>
      <c r="O432" s="36"/>
    </row>
    <row r="433" spans="1:15" ht="12.75">
      <c r="A433" s="33"/>
      <c r="B433" s="31" t="s">
        <v>86</v>
      </c>
      <c r="C433" s="38" t="s">
        <v>212</v>
      </c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</row>
    <row r="434" spans="1:15" ht="12.75">
      <c r="A434" s="25"/>
      <c r="B434" s="33"/>
      <c r="C434" s="56" t="s">
        <v>93</v>
      </c>
      <c r="D434" s="37" t="s">
        <v>211</v>
      </c>
      <c r="E434" s="33"/>
      <c r="F434" s="33"/>
      <c r="G434" s="33"/>
      <c r="H434" s="33"/>
      <c r="I434" s="36">
        <v>100000</v>
      </c>
      <c r="J434" s="36">
        <v>0</v>
      </c>
      <c r="K434" s="36">
        <f>I434+J434</f>
        <v>100000</v>
      </c>
      <c r="L434" s="36">
        <v>0</v>
      </c>
      <c r="M434" s="36">
        <v>0</v>
      </c>
      <c r="N434" s="36">
        <f>+L434+M434</f>
        <v>0</v>
      </c>
      <c r="O434" s="36">
        <f>+K434-N434</f>
        <v>100000</v>
      </c>
    </row>
    <row r="435" spans="1:15" ht="12.75">
      <c r="A435" s="25"/>
      <c r="B435" s="25" t="s">
        <v>35</v>
      </c>
      <c r="C435" s="25"/>
      <c r="D435" s="25"/>
      <c r="E435" s="25"/>
      <c r="F435" s="38" t="s">
        <v>86</v>
      </c>
      <c r="G435" s="33"/>
      <c r="H435" s="33"/>
      <c r="I435" s="36">
        <v>100000</v>
      </c>
      <c r="J435" s="36">
        <v>0</v>
      </c>
      <c r="K435" s="36">
        <f>I435+J435</f>
        <v>100000</v>
      </c>
      <c r="L435" s="36">
        <v>0</v>
      </c>
      <c r="M435" s="36">
        <v>0</v>
      </c>
      <c r="N435" s="36">
        <f>+L435+M435</f>
        <v>0</v>
      </c>
      <c r="O435" s="36">
        <f>+K435-N435</f>
        <v>100000</v>
      </c>
    </row>
    <row r="436" spans="1:15" ht="12.75">
      <c r="A436" s="25"/>
      <c r="B436" s="25"/>
      <c r="C436" s="25"/>
      <c r="D436" s="25"/>
      <c r="E436" s="25"/>
      <c r="F436" s="25"/>
      <c r="G436" s="33"/>
      <c r="H436" s="33"/>
      <c r="I436" s="36"/>
      <c r="J436" s="36"/>
      <c r="K436" s="36"/>
      <c r="L436" s="36"/>
      <c r="M436" s="36"/>
      <c r="N436" s="36"/>
      <c r="O436" s="36"/>
    </row>
    <row r="437" spans="1:15" ht="12.75">
      <c r="A437" s="33"/>
      <c r="B437" s="31" t="s">
        <v>93</v>
      </c>
      <c r="C437" s="38" t="s">
        <v>72</v>
      </c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</row>
    <row r="438" spans="1:15" ht="12.75">
      <c r="A438" s="25"/>
      <c r="B438" s="33"/>
      <c r="C438" s="56" t="s">
        <v>135</v>
      </c>
      <c r="D438" s="37" t="s">
        <v>213</v>
      </c>
      <c r="E438" s="33"/>
      <c r="F438" s="33"/>
      <c r="G438" s="33"/>
      <c r="H438" s="33"/>
      <c r="I438" s="36">
        <v>200000</v>
      </c>
      <c r="J438" s="36">
        <v>0</v>
      </c>
      <c r="K438" s="36">
        <f>I438+J438</f>
        <v>200000</v>
      </c>
      <c r="L438" s="36">
        <v>0</v>
      </c>
      <c r="M438" s="36">
        <v>0</v>
      </c>
      <c r="N438" s="36">
        <f>+L438+M438</f>
        <v>0</v>
      </c>
      <c r="O438" s="36">
        <f>+K438-N438</f>
        <v>200000</v>
      </c>
    </row>
    <row r="439" spans="1:15" ht="12.75">
      <c r="A439" s="25"/>
      <c r="B439" s="33"/>
      <c r="C439" s="56" t="s">
        <v>86</v>
      </c>
      <c r="D439" s="37" t="s">
        <v>250</v>
      </c>
      <c r="E439" s="33"/>
      <c r="F439" s="33"/>
      <c r="G439" s="33"/>
      <c r="H439" s="33"/>
      <c r="I439" s="36">
        <v>150000</v>
      </c>
      <c r="J439" s="36">
        <v>0</v>
      </c>
      <c r="K439" s="36">
        <f>I439+J439</f>
        <v>150000</v>
      </c>
      <c r="L439" s="36">
        <v>0</v>
      </c>
      <c r="M439" s="36">
        <v>0</v>
      </c>
      <c r="N439" s="36">
        <f>+L439+M439</f>
        <v>0</v>
      </c>
      <c r="O439" s="36">
        <f>+K439-N439</f>
        <v>150000</v>
      </c>
    </row>
    <row r="440" spans="1:15" ht="12.75">
      <c r="A440" s="25"/>
      <c r="B440" s="33"/>
      <c r="C440" s="56" t="s">
        <v>93</v>
      </c>
      <c r="D440" s="37" t="s">
        <v>214</v>
      </c>
      <c r="E440" s="33"/>
      <c r="F440" s="33"/>
      <c r="G440" s="33"/>
      <c r="H440" s="33"/>
      <c r="I440" s="36">
        <v>925000</v>
      </c>
      <c r="J440" s="36">
        <v>0</v>
      </c>
      <c r="K440" s="36">
        <f>I440+J440</f>
        <v>925000</v>
      </c>
      <c r="L440" s="36">
        <v>0</v>
      </c>
      <c r="M440" s="36">
        <v>0</v>
      </c>
      <c r="N440" s="36">
        <f>+L440+M440</f>
        <v>0</v>
      </c>
      <c r="O440" s="36">
        <f>+K440-N440</f>
        <v>925000</v>
      </c>
    </row>
    <row r="441" spans="1:15" ht="12.75">
      <c r="A441" s="25"/>
      <c r="B441" s="33"/>
      <c r="C441" s="56" t="s">
        <v>95</v>
      </c>
      <c r="D441" s="37" t="s">
        <v>215</v>
      </c>
      <c r="E441" s="33"/>
      <c r="F441" s="33"/>
      <c r="G441" s="33"/>
      <c r="H441" s="33"/>
      <c r="I441" s="36">
        <v>740000</v>
      </c>
      <c r="J441" s="36">
        <v>0</v>
      </c>
      <c r="K441" s="36">
        <f>I441+J441</f>
        <v>740000</v>
      </c>
      <c r="L441" s="36">
        <v>0</v>
      </c>
      <c r="M441" s="36">
        <v>0</v>
      </c>
      <c r="N441" s="36">
        <f>+L441+M441</f>
        <v>0</v>
      </c>
      <c r="O441" s="36">
        <f>+K441-N441</f>
        <v>740000</v>
      </c>
    </row>
    <row r="442" spans="1:15" ht="12.75">
      <c r="A442" s="25"/>
      <c r="B442" s="33"/>
      <c r="C442" s="56" t="s">
        <v>87</v>
      </c>
      <c r="D442" s="37" t="s">
        <v>216</v>
      </c>
      <c r="E442" s="33"/>
      <c r="F442" s="33"/>
      <c r="G442" s="33"/>
      <c r="H442" s="33"/>
      <c r="I442" s="36">
        <v>105000</v>
      </c>
      <c r="J442" s="36">
        <v>0</v>
      </c>
      <c r="K442" s="36">
        <f>I442+J442</f>
        <v>105000</v>
      </c>
      <c r="L442" s="36">
        <v>0</v>
      </c>
      <c r="M442" s="36">
        <v>0</v>
      </c>
      <c r="N442" s="36">
        <f>+L442+M442</f>
        <v>0</v>
      </c>
      <c r="O442" s="36">
        <f>+K442-N442</f>
        <v>105000</v>
      </c>
    </row>
    <row r="443" spans="1:15" ht="12.75">
      <c r="A443" s="25"/>
      <c r="B443" s="33"/>
      <c r="C443" s="56" t="s">
        <v>98</v>
      </c>
      <c r="D443" s="37" t="s">
        <v>217</v>
      </c>
      <c r="E443" s="33"/>
      <c r="F443" s="33"/>
      <c r="G443" s="33"/>
      <c r="H443" s="33"/>
      <c r="I443" s="36">
        <v>850000</v>
      </c>
      <c r="J443" s="36">
        <v>0</v>
      </c>
      <c r="K443" s="36">
        <f>I443+J443</f>
        <v>850000</v>
      </c>
      <c r="L443" s="36">
        <v>0</v>
      </c>
      <c r="M443" s="36">
        <v>0</v>
      </c>
      <c r="N443" s="36">
        <f>+L443+M443</f>
        <v>0</v>
      </c>
      <c r="O443" s="36">
        <f>+K443-N443</f>
        <v>850000</v>
      </c>
    </row>
    <row r="444" spans="1:15" ht="12.75">
      <c r="A444" s="25"/>
      <c r="B444" s="33"/>
      <c r="C444" s="56" t="s">
        <v>97</v>
      </c>
      <c r="D444" s="37" t="s">
        <v>116</v>
      </c>
      <c r="E444" s="33"/>
      <c r="F444" s="33"/>
      <c r="G444" s="33"/>
      <c r="H444" s="33"/>
      <c r="I444" s="36">
        <v>2675000</v>
      </c>
      <c r="J444" s="36">
        <v>0</v>
      </c>
      <c r="K444" s="36">
        <f>I444+J444</f>
        <v>2675000</v>
      </c>
      <c r="L444" s="36">
        <v>0</v>
      </c>
      <c r="M444" s="36">
        <v>0</v>
      </c>
      <c r="N444" s="36">
        <f>+L444+M444</f>
        <v>0</v>
      </c>
      <c r="O444" s="36">
        <f>+K444-N444</f>
        <v>2675000</v>
      </c>
    </row>
    <row r="445" spans="1:15" ht="12.75">
      <c r="A445" s="25"/>
      <c r="B445" s="25" t="s">
        <v>35</v>
      </c>
      <c r="C445" s="25"/>
      <c r="D445" s="25"/>
      <c r="E445" s="25"/>
      <c r="F445" s="38" t="s">
        <v>93</v>
      </c>
      <c r="G445" s="33"/>
      <c r="H445" s="33"/>
      <c r="I445" s="36">
        <v>5645000</v>
      </c>
      <c r="J445" s="36">
        <v>0</v>
      </c>
      <c r="K445" s="36">
        <f>I445+J445</f>
        <v>5645000</v>
      </c>
      <c r="L445" s="36">
        <v>0</v>
      </c>
      <c r="M445" s="36">
        <v>0</v>
      </c>
      <c r="N445" s="36">
        <f>+L445+M445</f>
        <v>0</v>
      </c>
      <c r="O445" s="36">
        <f>+K445-N445</f>
        <v>5645000</v>
      </c>
    </row>
    <row r="446" spans="1:15" ht="12.75">
      <c r="A446" s="25"/>
      <c r="B446" s="25"/>
      <c r="C446" s="25"/>
      <c r="D446" s="25"/>
      <c r="E446" s="25"/>
      <c r="F446" s="25"/>
      <c r="G446" s="33"/>
      <c r="H446" s="33"/>
      <c r="I446" s="36"/>
      <c r="J446" s="36"/>
      <c r="K446" s="36"/>
      <c r="L446" s="36"/>
      <c r="M446" s="36"/>
      <c r="N446" s="36"/>
      <c r="O446" s="36"/>
    </row>
    <row r="447" spans="1:15" ht="12.75">
      <c r="A447" s="33"/>
      <c r="B447" s="31" t="s">
        <v>95</v>
      </c>
      <c r="C447" s="38" t="s">
        <v>249</v>
      </c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</row>
    <row r="448" spans="1:15" ht="12.75">
      <c r="A448" s="25"/>
      <c r="B448" s="33"/>
      <c r="C448" s="56" t="s">
        <v>135</v>
      </c>
      <c r="D448" s="37" t="s">
        <v>110</v>
      </c>
      <c r="E448" s="33"/>
      <c r="F448" s="33"/>
      <c r="G448" s="33"/>
      <c r="H448" s="33"/>
      <c r="I448" s="36">
        <v>1320000</v>
      </c>
      <c r="J448" s="36">
        <v>0</v>
      </c>
      <c r="K448" s="36">
        <f>I448+J448</f>
        <v>1320000</v>
      </c>
      <c r="L448" s="36">
        <v>0</v>
      </c>
      <c r="M448" s="36">
        <v>0</v>
      </c>
      <c r="N448" s="36">
        <f>+L448+M448</f>
        <v>0</v>
      </c>
      <c r="O448" s="36">
        <f>+K448-N448</f>
        <v>1320000</v>
      </c>
    </row>
    <row r="449" spans="1:15" ht="12.75">
      <c r="A449" s="25"/>
      <c r="B449" s="33"/>
      <c r="C449" s="56" t="s">
        <v>86</v>
      </c>
      <c r="D449" s="37" t="s">
        <v>108</v>
      </c>
      <c r="E449" s="33"/>
      <c r="F449" s="33"/>
      <c r="G449" s="33"/>
      <c r="H449" s="33"/>
      <c r="I449" s="36">
        <v>17091485.19</v>
      </c>
      <c r="J449" s="36">
        <v>0</v>
      </c>
      <c r="K449" s="36">
        <f>I449+J449</f>
        <v>17091485.19</v>
      </c>
      <c r="L449" s="36">
        <v>0</v>
      </c>
      <c r="M449" s="36">
        <v>0</v>
      </c>
      <c r="N449" s="36">
        <f>+L449+M449</f>
        <v>0</v>
      </c>
      <c r="O449" s="36">
        <f>+K449-N449</f>
        <v>17091485.19</v>
      </c>
    </row>
    <row r="450" spans="1:15" ht="12.75">
      <c r="A450" s="25"/>
      <c r="B450" s="25" t="s">
        <v>35</v>
      </c>
      <c r="C450" s="25"/>
      <c r="D450" s="25"/>
      <c r="E450" s="25"/>
      <c r="F450" s="38" t="s">
        <v>95</v>
      </c>
      <c r="G450" s="33"/>
      <c r="H450" s="33"/>
      <c r="I450" s="36">
        <v>18411485.19</v>
      </c>
      <c r="J450" s="36">
        <v>0</v>
      </c>
      <c r="K450" s="36">
        <f>I450+J450</f>
        <v>18411485.19</v>
      </c>
      <c r="L450" s="36">
        <v>0</v>
      </c>
      <c r="M450" s="36">
        <v>0</v>
      </c>
      <c r="N450" s="36">
        <f>+L450+M450</f>
        <v>0</v>
      </c>
      <c r="O450" s="36">
        <f>+K450-N450</f>
        <v>18411485.19</v>
      </c>
    </row>
    <row r="451" spans="1:15" ht="12.75">
      <c r="A451" s="25"/>
      <c r="B451" s="25"/>
      <c r="C451" s="25"/>
      <c r="D451" s="25"/>
      <c r="E451" s="25"/>
      <c r="F451" s="25"/>
      <c r="G451" s="33"/>
      <c r="H451" s="33"/>
      <c r="I451" s="36"/>
      <c r="J451" s="36"/>
      <c r="K451" s="36"/>
      <c r="L451" s="36"/>
      <c r="M451" s="36"/>
      <c r="N451" s="36"/>
      <c r="O451" s="36"/>
    </row>
    <row r="452" spans="1:15" ht="12.75">
      <c r="A452" s="33"/>
      <c r="B452" s="31" t="s">
        <v>97</v>
      </c>
      <c r="C452" s="38" t="s">
        <v>73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</row>
    <row r="453" spans="1:15" ht="12.75">
      <c r="A453" s="25"/>
      <c r="B453" s="33"/>
      <c r="C453" s="56" t="s">
        <v>135</v>
      </c>
      <c r="D453" s="37" t="s">
        <v>104</v>
      </c>
      <c r="E453" s="33"/>
      <c r="F453" s="33"/>
      <c r="G453" s="33"/>
      <c r="H453" s="33"/>
      <c r="I453" s="36">
        <v>1288500</v>
      </c>
      <c r="J453" s="36">
        <v>0</v>
      </c>
      <c r="K453" s="36">
        <f>I453+J453</f>
        <v>1288500</v>
      </c>
      <c r="L453" s="36">
        <v>0</v>
      </c>
      <c r="M453" s="36">
        <v>0</v>
      </c>
      <c r="N453" s="36">
        <f>+L453+M453</f>
        <v>0</v>
      </c>
      <c r="O453" s="36">
        <f>+K453-N453</f>
        <v>1288500</v>
      </c>
    </row>
    <row r="454" spans="1:15" ht="12.75">
      <c r="A454" s="25"/>
      <c r="B454" s="33"/>
      <c r="C454" s="56" t="s">
        <v>93</v>
      </c>
      <c r="D454" s="37" t="s">
        <v>219</v>
      </c>
      <c r="E454" s="33"/>
      <c r="F454" s="33"/>
      <c r="G454" s="33"/>
      <c r="H454" s="33"/>
      <c r="I454" s="36">
        <v>5167000</v>
      </c>
      <c r="J454" s="36">
        <v>0</v>
      </c>
      <c r="K454" s="36">
        <f>I454+J454</f>
        <v>5167000</v>
      </c>
      <c r="L454" s="36">
        <v>0</v>
      </c>
      <c r="M454" s="36">
        <v>0</v>
      </c>
      <c r="N454" s="36">
        <f>+L454+M454</f>
        <v>0</v>
      </c>
      <c r="O454" s="36">
        <f>+K454-N454</f>
        <v>5167000</v>
      </c>
    </row>
    <row r="455" spans="1:15" ht="12.75">
      <c r="A455" s="25"/>
      <c r="B455" s="33"/>
      <c r="C455" s="56" t="s">
        <v>95</v>
      </c>
      <c r="D455" s="37" t="s">
        <v>220</v>
      </c>
      <c r="E455" s="33"/>
      <c r="F455" s="33"/>
      <c r="G455" s="33"/>
      <c r="H455" s="33"/>
      <c r="I455" s="36">
        <v>2000000</v>
      </c>
      <c r="J455" s="36">
        <v>0</v>
      </c>
      <c r="K455" s="36">
        <f>I455+J455</f>
        <v>2000000</v>
      </c>
      <c r="L455" s="36">
        <v>0</v>
      </c>
      <c r="M455" s="36">
        <v>0</v>
      </c>
      <c r="N455" s="36">
        <f>+L455+M455</f>
        <v>0</v>
      </c>
      <c r="O455" s="36">
        <f>+K455-N455</f>
        <v>2000000</v>
      </c>
    </row>
    <row r="456" spans="1:15" ht="12.75">
      <c r="A456" s="25"/>
      <c r="B456" s="33"/>
      <c r="C456" s="56" t="s">
        <v>87</v>
      </c>
      <c r="D456" s="37" t="s">
        <v>221</v>
      </c>
      <c r="E456" s="33"/>
      <c r="F456" s="33"/>
      <c r="G456" s="33"/>
      <c r="H456" s="33"/>
      <c r="I456" s="36">
        <v>413000</v>
      </c>
      <c r="J456" s="36">
        <v>0</v>
      </c>
      <c r="K456" s="36">
        <f>I456+J456</f>
        <v>413000</v>
      </c>
      <c r="L456" s="36">
        <v>0</v>
      </c>
      <c r="M456" s="36">
        <v>0</v>
      </c>
      <c r="N456" s="36">
        <f>+L456+M456</f>
        <v>0</v>
      </c>
      <c r="O456" s="36">
        <f>+K456-N456</f>
        <v>413000</v>
      </c>
    </row>
    <row r="457" spans="1:15" ht="12.75">
      <c r="A457" s="25"/>
      <c r="B457" s="33"/>
      <c r="C457" s="56" t="s">
        <v>98</v>
      </c>
      <c r="D457" s="37" t="s">
        <v>241</v>
      </c>
      <c r="E457" s="33"/>
      <c r="F457" s="33"/>
      <c r="G457" s="33"/>
      <c r="H457" s="33"/>
      <c r="I457" s="36">
        <v>300000</v>
      </c>
      <c r="J457" s="36">
        <v>0</v>
      </c>
      <c r="K457" s="36">
        <f>I457+J457</f>
        <v>300000</v>
      </c>
      <c r="L457" s="36">
        <v>0</v>
      </c>
      <c r="M457" s="36">
        <v>0</v>
      </c>
      <c r="N457" s="36">
        <f>+L457+M457</f>
        <v>0</v>
      </c>
      <c r="O457" s="36">
        <f>+K457-N457</f>
        <v>300000</v>
      </c>
    </row>
    <row r="458" spans="1:15" ht="12.75">
      <c r="A458" s="25"/>
      <c r="B458" s="33"/>
      <c r="C458" s="56" t="s">
        <v>97</v>
      </c>
      <c r="D458" s="37" t="s">
        <v>223</v>
      </c>
      <c r="E458" s="33"/>
      <c r="F458" s="33"/>
      <c r="G458" s="33"/>
      <c r="H458" s="33"/>
      <c r="I458" s="36">
        <v>2175000</v>
      </c>
      <c r="J458" s="36">
        <v>0</v>
      </c>
      <c r="K458" s="36">
        <f>I458+J458</f>
        <v>2175000</v>
      </c>
      <c r="L458" s="36">
        <v>0</v>
      </c>
      <c r="M458" s="36">
        <v>0</v>
      </c>
      <c r="N458" s="36">
        <f>+L458+M458</f>
        <v>0</v>
      </c>
      <c r="O458" s="36">
        <f>+K458-N458</f>
        <v>2175000</v>
      </c>
    </row>
    <row r="459" spans="1:15" ht="12.75">
      <c r="A459" s="25"/>
      <c r="B459" s="25" t="s">
        <v>35</v>
      </c>
      <c r="C459" s="25"/>
      <c r="D459" s="25"/>
      <c r="E459" s="25"/>
      <c r="F459" s="38" t="s">
        <v>97</v>
      </c>
      <c r="G459" s="33"/>
      <c r="H459" s="33"/>
      <c r="I459" s="36">
        <v>11343500</v>
      </c>
      <c r="J459" s="36">
        <v>0</v>
      </c>
      <c r="K459" s="36">
        <f>I459+J459</f>
        <v>11343500</v>
      </c>
      <c r="L459" s="36">
        <v>0</v>
      </c>
      <c r="M459" s="36">
        <v>0</v>
      </c>
      <c r="N459" s="36">
        <f>+L459+M459</f>
        <v>0</v>
      </c>
      <c r="O459" s="36">
        <f>+K459-N459</f>
        <v>11343500</v>
      </c>
    </row>
    <row r="460" spans="1:15" ht="12.75">
      <c r="A460" s="25"/>
      <c r="B460" s="25"/>
      <c r="C460" s="25"/>
      <c r="D460" s="25"/>
      <c r="E460" s="25"/>
      <c r="F460" s="25"/>
      <c r="G460" s="33"/>
      <c r="H460" s="33"/>
      <c r="I460" s="36"/>
      <c r="J460" s="36"/>
      <c r="K460" s="36"/>
      <c r="L460" s="36"/>
      <c r="M460" s="36"/>
      <c r="N460" s="36"/>
      <c r="O460" s="36"/>
    </row>
    <row r="461" spans="1:15" ht="12.75">
      <c r="A461" s="25" t="s">
        <v>34</v>
      </c>
      <c r="B461" s="25"/>
      <c r="C461" s="25"/>
      <c r="D461" s="31" t="s">
        <v>100</v>
      </c>
      <c r="E461" s="25"/>
      <c r="F461" s="25"/>
      <c r="G461" s="33"/>
      <c r="H461" s="33"/>
      <c r="I461" s="36">
        <v>66113161.19</v>
      </c>
      <c r="J461" s="36">
        <v>0</v>
      </c>
      <c r="K461" s="36">
        <f>I461+J461</f>
        <v>66113161.19</v>
      </c>
      <c r="L461" s="36">
        <v>0</v>
      </c>
      <c r="M461" s="36">
        <v>0</v>
      </c>
      <c r="N461" s="36">
        <f>+L461+M461</f>
        <v>0</v>
      </c>
      <c r="O461" s="36">
        <f>+K461-N461</f>
        <v>66113161.19</v>
      </c>
    </row>
    <row r="462" spans="1:15" ht="12.75">
      <c r="A462" s="33"/>
      <c r="B462" s="33"/>
      <c r="C462" s="33"/>
      <c r="D462" s="55"/>
      <c r="E462" s="33"/>
      <c r="F462" s="33"/>
      <c r="G462" s="33"/>
      <c r="H462" s="33"/>
      <c r="I462" s="36"/>
      <c r="J462" s="36"/>
      <c r="K462" s="36"/>
      <c r="L462" s="36"/>
      <c r="M462" s="36"/>
      <c r="N462" s="36"/>
      <c r="O462" s="36"/>
    </row>
    <row r="463" spans="1:15" ht="12.75">
      <c r="A463" s="39" t="s">
        <v>101</v>
      </c>
      <c r="B463" s="38" t="s">
        <v>74</v>
      </c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33"/>
      <c r="N463" s="33"/>
      <c r="O463" s="33"/>
    </row>
    <row r="464" spans="1:15" ht="12.75">
      <c r="A464" s="33"/>
      <c r="B464" s="31" t="s">
        <v>135</v>
      </c>
      <c r="C464" s="38" t="s">
        <v>75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</row>
    <row r="465" spans="1:15" ht="12.75">
      <c r="A465" s="25"/>
      <c r="B465" s="33"/>
      <c r="C465" s="56" t="s">
        <v>93</v>
      </c>
      <c r="D465" s="37" t="s">
        <v>224</v>
      </c>
      <c r="E465" s="33"/>
      <c r="F465" s="33"/>
      <c r="G465" s="33"/>
      <c r="H465" s="33"/>
      <c r="I465" s="36">
        <v>1530000</v>
      </c>
      <c r="J465" s="36">
        <v>0</v>
      </c>
      <c r="K465" s="36">
        <f>I465+J465</f>
        <v>1530000</v>
      </c>
      <c r="L465" s="36">
        <v>0</v>
      </c>
      <c r="M465" s="36">
        <v>0</v>
      </c>
      <c r="N465" s="36">
        <f>+L465+M465</f>
        <v>0</v>
      </c>
      <c r="O465" s="36">
        <f>+K465-N465</f>
        <v>1530000</v>
      </c>
    </row>
    <row r="466" spans="1:15" ht="12.75">
      <c r="A466" s="25"/>
      <c r="B466" s="33"/>
      <c r="C466" s="56" t="s">
        <v>95</v>
      </c>
      <c r="D466" s="37" t="s">
        <v>102</v>
      </c>
      <c r="E466" s="33"/>
      <c r="F466" s="33"/>
      <c r="G466" s="33"/>
      <c r="H466" s="33"/>
      <c r="I466" s="36">
        <v>3250000</v>
      </c>
      <c r="J466" s="36">
        <v>0</v>
      </c>
      <c r="K466" s="36">
        <f>I466+J466</f>
        <v>3250000</v>
      </c>
      <c r="L466" s="36">
        <v>0</v>
      </c>
      <c r="M466" s="36">
        <v>0</v>
      </c>
      <c r="N466" s="36">
        <f>+L466+M466</f>
        <v>0</v>
      </c>
      <c r="O466" s="36">
        <f>+K466-N466</f>
        <v>3250000</v>
      </c>
    </row>
    <row r="467" spans="1:15" ht="12.75">
      <c r="A467" s="25"/>
      <c r="B467" s="33"/>
      <c r="C467" s="56" t="s">
        <v>87</v>
      </c>
      <c r="D467" s="37" t="s">
        <v>259</v>
      </c>
      <c r="E467" s="33"/>
      <c r="F467" s="33"/>
      <c r="G467" s="33"/>
      <c r="H467" s="33"/>
      <c r="I467" s="36">
        <v>7050000</v>
      </c>
      <c r="J467" s="36">
        <v>0</v>
      </c>
      <c r="K467" s="36">
        <f>I467+J467</f>
        <v>7050000</v>
      </c>
      <c r="L467" s="36">
        <v>0</v>
      </c>
      <c r="M467" s="36">
        <v>0</v>
      </c>
      <c r="N467" s="36">
        <f>+L467+M467</f>
        <v>0</v>
      </c>
      <c r="O467" s="36">
        <f>+K467-N467</f>
        <v>7050000</v>
      </c>
    </row>
    <row r="468" spans="1:15" ht="12.75">
      <c r="A468" s="25"/>
      <c r="B468" s="33"/>
      <c r="C468" s="56" t="s">
        <v>98</v>
      </c>
      <c r="D468" s="37" t="s">
        <v>76</v>
      </c>
      <c r="E468" s="33"/>
      <c r="F468" s="33"/>
      <c r="G468" s="33"/>
      <c r="H468" s="33"/>
      <c r="I468" s="36">
        <v>13000000</v>
      </c>
      <c r="J468" s="36">
        <v>0</v>
      </c>
      <c r="K468" s="36">
        <f>I468+J468</f>
        <v>13000000</v>
      </c>
      <c r="L468" s="36">
        <v>0</v>
      </c>
      <c r="M468" s="36">
        <v>0</v>
      </c>
      <c r="N468" s="36">
        <f>+L468+M468</f>
        <v>0</v>
      </c>
      <c r="O468" s="36">
        <f>+K468-N468</f>
        <v>13000000</v>
      </c>
    </row>
    <row r="469" spans="1:15" ht="12.75">
      <c r="A469" s="25"/>
      <c r="B469" s="33"/>
      <c r="C469" s="56" t="s">
        <v>97</v>
      </c>
      <c r="D469" s="37" t="s">
        <v>111</v>
      </c>
      <c r="E469" s="33"/>
      <c r="F469" s="33"/>
      <c r="G469" s="33"/>
      <c r="H469" s="33"/>
      <c r="I469" s="36">
        <v>440000</v>
      </c>
      <c r="J469" s="36">
        <v>0</v>
      </c>
      <c r="K469" s="36">
        <f>I469+J469</f>
        <v>440000</v>
      </c>
      <c r="L469" s="36">
        <v>0</v>
      </c>
      <c r="M469" s="36">
        <v>0</v>
      </c>
      <c r="N469" s="36">
        <f>+L469+M469</f>
        <v>0</v>
      </c>
      <c r="O469" s="36">
        <f>+K469-N469</f>
        <v>440000</v>
      </c>
    </row>
    <row r="470" spans="1:15" ht="12.75">
      <c r="A470" s="25"/>
      <c r="B470" s="25" t="s">
        <v>35</v>
      </c>
      <c r="C470" s="25"/>
      <c r="D470" s="25"/>
      <c r="E470" s="25"/>
      <c r="F470" s="38" t="s">
        <v>135</v>
      </c>
      <c r="G470" s="33"/>
      <c r="H470" s="33"/>
      <c r="I470" s="36">
        <v>25270000</v>
      </c>
      <c r="J470" s="36">
        <v>0</v>
      </c>
      <c r="K470" s="36">
        <f>I470+J470</f>
        <v>25270000</v>
      </c>
      <c r="L470" s="36">
        <v>0</v>
      </c>
      <c r="M470" s="36">
        <v>0</v>
      </c>
      <c r="N470" s="36">
        <f>+L470+M470</f>
        <v>0</v>
      </c>
      <c r="O470" s="36">
        <f>+K470-N470</f>
        <v>25270000</v>
      </c>
    </row>
    <row r="471" spans="1:15" ht="12.75">
      <c r="A471" s="25"/>
      <c r="B471" s="25"/>
      <c r="C471" s="25"/>
      <c r="D471" s="25"/>
      <c r="E471" s="25"/>
      <c r="F471" s="25"/>
      <c r="G471" s="33"/>
      <c r="H471" s="33"/>
      <c r="I471" s="36"/>
      <c r="J471" s="36"/>
      <c r="K471" s="36"/>
      <c r="L471" s="36"/>
      <c r="M471" s="36"/>
      <c r="N471" s="36"/>
      <c r="O471" s="36"/>
    </row>
    <row r="472" spans="1:15" ht="12.75">
      <c r="A472" s="33"/>
      <c r="B472" s="31" t="s">
        <v>86</v>
      </c>
      <c r="C472" s="38" t="s">
        <v>77</v>
      </c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</row>
    <row r="473" spans="1:15" ht="12.75">
      <c r="A473" s="25"/>
      <c r="B473" s="33"/>
      <c r="C473" s="56" t="s">
        <v>90</v>
      </c>
      <c r="D473" s="37" t="s">
        <v>114</v>
      </c>
      <c r="E473" s="33"/>
      <c r="F473" s="33"/>
      <c r="G473" s="33"/>
      <c r="H473" s="33"/>
      <c r="I473" s="36">
        <v>5182240056.14</v>
      </c>
      <c r="J473" s="36">
        <v>0</v>
      </c>
      <c r="K473" s="36">
        <f>I473+J473</f>
        <v>5182240056.14</v>
      </c>
      <c r="L473" s="36">
        <v>0</v>
      </c>
      <c r="M473" s="36">
        <v>0</v>
      </c>
      <c r="N473" s="36">
        <f>+L473+M473</f>
        <v>0</v>
      </c>
      <c r="O473" s="36">
        <f>+K473-N473</f>
        <v>5182240056.14</v>
      </c>
    </row>
    <row r="474" spans="1:15" ht="12.75">
      <c r="A474" s="25"/>
      <c r="B474" s="25" t="s">
        <v>35</v>
      </c>
      <c r="C474" s="25"/>
      <c r="D474" s="25"/>
      <c r="E474" s="25"/>
      <c r="F474" s="38" t="s">
        <v>86</v>
      </c>
      <c r="G474" s="33"/>
      <c r="H474" s="33"/>
      <c r="I474" s="36">
        <v>5182240056.14</v>
      </c>
      <c r="J474" s="36">
        <v>0</v>
      </c>
      <c r="K474" s="36">
        <f>I474+J474</f>
        <v>5182240056.14</v>
      </c>
      <c r="L474" s="36">
        <v>0</v>
      </c>
      <c r="M474" s="36">
        <v>0</v>
      </c>
      <c r="N474" s="36">
        <f>+L474+M474</f>
        <v>0</v>
      </c>
      <c r="O474" s="36">
        <f>+K474-N474</f>
        <v>5182240056.14</v>
      </c>
    </row>
    <row r="475" spans="1:15" ht="12.75">
      <c r="A475" s="25"/>
      <c r="B475" s="25"/>
      <c r="C475" s="25"/>
      <c r="D475" s="25"/>
      <c r="E475" s="25"/>
      <c r="F475" s="25"/>
      <c r="G475" s="33"/>
      <c r="H475" s="33"/>
      <c r="I475" s="36"/>
      <c r="J475" s="36"/>
      <c r="K475" s="36"/>
      <c r="L475" s="36"/>
      <c r="M475" s="36"/>
      <c r="N475" s="36"/>
      <c r="O475" s="36"/>
    </row>
    <row r="476" spans="1:15" ht="12.75">
      <c r="A476" s="25" t="s">
        <v>34</v>
      </c>
      <c r="B476" s="25"/>
      <c r="C476" s="25"/>
      <c r="D476" s="31" t="s">
        <v>101</v>
      </c>
      <c r="E476" s="25"/>
      <c r="F476" s="25"/>
      <c r="G476" s="33"/>
      <c r="H476" s="33"/>
      <c r="I476" s="36">
        <v>5207510056.14</v>
      </c>
      <c r="J476" s="36">
        <v>0</v>
      </c>
      <c r="K476" s="36">
        <f>I476+J476</f>
        <v>5207510056.14</v>
      </c>
      <c r="L476" s="36">
        <v>0</v>
      </c>
      <c r="M476" s="36">
        <v>0</v>
      </c>
      <c r="N476" s="36">
        <f>+L476+M476</f>
        <v>0</v>
      </c>
      <c r="O476" s="36">
        <f>+K476-N476</f>
        <v>5207510056.14</v>
      </c>
    </row>
    <row r="477" spans="1:15" ht="12.75">
      <c r="A477" s="33"/>
      <c r="B477" s="33"/>
      <c r="C477" s="33"/>
      <c r="D477" s="55"/>
      <c r="E477" s="33"/>
      <c r="F477" s="33"/>
      <c r="G477" s="33"/>
      <c r="H477" s="33"/>
      <c r="I477" s="36"/>
      <c r="J477" s="36"/>
      <c r="K477" s="36"/>
      <c r="L477" s="36"/>
      <c r="M477" s="36"/>
      <c r="N477" s="36"/>
      <c r="O477" s="36"/>
    </row>
    <row r="478" spans="1:15" ht="12.75">
      <c r="A478" s="39" t="s">
        <v>103</v>
      </c>
      <c r="B478" s="38" t="s">
        <v>78</v>
      </c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33"/>
      <c r="N478" s="33"/>
      <c r="O478" s="33"/>
    </row>
    <row r="479" spans="1:15" ht="12.75">
      <c r="A479" s="33"/>
      <c r="B479" s="31" t="s">
        <v>98</v>
      </c>
      <c r="C479" s="38" t="s">
        <v>244</v>
      </c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</row>
    <row r="480" spans="1:15" ht="12.75">
      <c r="A480" s="25"/>
      <c r="B480" s="33"/>
      <c r="C480" s="56" t="s">
        <v>135</v>
      </c>
      <c r="D480" s="37" t="s">
        <v>243</v>
      </c>
      <c r="E480" s="33"/>
      <c r="F480" s="33"/>
      <c r="G480" s="33"/>
      <c r="H480" s="33"/>
      <c r="I480" s="36">
        <v>2851129244</v>
      </c>
      <c r="J480" s="36">
        <v>0</v>
      </c>
      <c r="K480" s="36">
        <f>I480+J480</f>
        <v>2851129244</v>
      </c>
      <c r="L480" s="36">
        <v>0</v>
      </c>
      <c r="M480" s="36">
        <v>0</v>
      </c>
      <c r="N480" s="36">
        <f>+L480+M480</f>
        <v>0</v>
      </c>
      <c r="O480" s="36">
        <f>+K480-N480</f>
        <v>2851129244</v>
      </c>
    </row>
    <row r="481" spans="1:15" ht="12.75">
      <c r="A481" s="25"/>
      <c r="B481" s="25" t="s">
        <v>35</v>
      </c>
      <c r="C481" s="25"/>
      <c r="D481" s="25"/>
      <c r="E481" s="25"/>
      <c r="F481" s="38" t="s">
        <v>98</v>
      </c>
      <c r="G481" s="33"/>
      <c r="H481" s="33"/>
      <c r="I481" s="36">
        <v>2851129244</v>
      </c>
      <c r="J481" s="36">
        <v>0</v>
      </c>
      <c r="K481" s="36">
        <f>I481+J481</f>
        <v>2851129244</v>
      </c>
      <c r="L481" s="36">
        <v>0</v>
      </c>
      <c r="M481" s="36">
        <v>0</v>
      </c>
      <c r="N481" s="36">
        <f>+L481+M481</f>
        <v>0</v>
      </c>
      <c r="O481" s="36">
        <f>+K481-N481</f>
        <v>2851129244</v>
      </c>
    </row>
    <row r="482" spans="1:15" ht="12.75">
      <c r="A482" s="25"/>
      <c r="B482" s="25"/>
      <c r="C482" s="25"/>
      <c r="D482" s="25"/>
      <c r="E482" s="25"/>
      <c r="F482" s="25"/>
      <c r="G482" s="33"/>
      <c r="H482" s="33"/>
      <c r="I482" s="36"/>
      <c r="J482" s="36"/>
      <c r="K482" s="36"/>
      <c r="L482" s="36"/>
      <c r="M482" s="36"/>
      <c r="N482" s="36"/>
      <c r="O482" s="36"/>
    </row>
    <row r="483" spans="1:15" ht="12.75">
      <c r="A483" s="25" t="s">
        <v>34</v>
      </c>
      <c r="B483" s="25"/>
      <c r="C483" s="25"/>
      <c r="D483" s="31" t="s">
        <v>103</v>
      </c>
      <c r="E483" s="25"/>
      <c r="F483" s="25"/>
      <c r="G483" s="33"/>
      <c r="H483" s="33"/>
      <c r="I483" s="36">
        <v>2851129244</v>
      </c>
      <c r="J483" s="36">
        <v>0</v>
      </c>
      <c r="K483" s="36">
        <f>I483+J483</f>
        <v>2851129244</v>
      </c>
      <c r="L483" s="36">
        <v>0</v>
      </c>
      <c r="M483" s="36">
        <v>0</v>
      </c>
      <c r="N483" s="36">
        <f>+L483+M483</f>
        <v>0</v>
      </c>
      <c r="O483" s="36">
        <f>+K483-N483</f>
        <v>2851129244</v>
      </c>
    </row>
    <row r="484" spans="1:15" ht="12.75">
      <c r="A484" s="33"/>
      <c r="B484" s="33"/>
      <c r="C484" s="33"/>
      <c r="D484" s="55"/>
      <c r="E484" s="33"/>
      <c r="F484" s="33"/>
      <c r="G484" s="33"/>
      <c r="H484" s="33"/>
      <c r="I484" s="36"/>
      <c r="J484" s="36"/>
      <c r="K484" s="36"/>
      <c r="L484" s="36"/>
      <c r="M484" s="36"/>
      <c r="N484" s="36"/>
      <c r="O484" s="36"/>
    </row>
    <row r="485" spans="1:15" ht="12.75">
      <c r="A485" s="39" t="s">
        <v>268</v>
      </c>
      <c r="B485" s="38" t="s">
        <v>269</v>
      </c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33"/>
      <c r="N485" s="33"/>
      <c r="O485" s="33"/>
    </row>
    <row r="486" spans="1:15" ht="12.75">
      <c r="A486" s="33"/>
      <c r="B486" s="31" t="s">
        <v>135</v>
      </c>
      <c r="C486" s="38" t="s">
        <v>267</v>
      </c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</row>
    <row r="487" spans="1:15" ht="12.75">
      <c r="A487" s="25"/>
      <c r="B487" s="33"/>
      <c r="C487" s="56" t="s">
        <v>93</v>
      </c>
      <c r="D487" s="37" t="s">
        <v>266</v>
      </c>
      <c r="E487" s="33"/>
      <c r="F487" s="33"/>
      <c r="G487" s="33"/>
      <c r="H487" s="33"/>
      <c r="I487" s="36">
        <v>6000000</v>
      </c>
      <c r="J487" s="36">
        <v>0</v>
      </c>
      <c r="K487" s="36">
        <f>I487+J487</f>
        <v>6000000</v>
      </c>
      <c r="L487" s="36">
        <v>0</v>
      </c>
      <c r="M487" s="36">
        <v>0</v>
      </c>
      <c r="N487" s="36">
        <f>+L487+M487</f>
        <v>0</v>
      </c>
      <c r="O487" s="36">
        <f>+K487-N487</f>
        <v>6000000</v>
      </c>
    </row>
    <row r="488" spans="1:15" ht="12.75">
      <c r="A488" s="25"/>
      <c r="B488" s="25" t="s">
        <v>35</v>
      </c>
      <c r="C488" s="25"/>
      <c r="D488" s="25"/>
      <c r="E488" s="25"/>
      <c r="F488" s="38" t="s">
        <v>135</v>
      </c>
      <c r="G488" s="33"/>
      <c r="H488" s="33"/>
      <c r="I488" s="36">
        <v>6000000</v>
      </c>
      <c r="J488" s="36">
        <v>0</v>
      </c>
      <c r="K488" s="36">
        <f>I488+J488</f>
        <v>6000000</v>
      </c>
      <c r="L488" s="36">
        <v>0</v>
      </c>
      <c r="M488" s="36">
        <v>0</v>
      </c>
      <c r="N488" s="36">
        <f>+L488+M488</f>
        <v>0</v>
      </c>
      <c r="O488" s="36">
        <f>+K488-N488</f>
        <v>6000000</v>
      </c>
    </row>
    <row r="489" spans="1:15" ht="12.75">
      <c r="A489" s="25"/>
      <c r="B489" s="25"/>
      <c r="C489" s="25"/>
      <c r="D489" s="25"/>
      <c r="E489" s="25"/>
      <c r="F489" s="25"/>
      <c r="G489" s="33"/>
      <c r="H489" s="33"/>
      <c r="I489" s="36"/>
      <c r="J489" s="36"/>
      <c r="K489" s="36"/>
      <c r="L489" s="36"/>
      <c r="M489" s="36"/>
      <c r="N489" s="36"/>
      <c r="O489" s="36"/>
    </row>
    <row r="490" spans="1:15" ht="12.75">
      <c r="A490" s="25" t="s">
        <v>34</v>
      </c>
      <c r="B490" s="25"/>
      <c r="C490" s="25"/>
      <c r="D490" s="31" t="s">
        <v>268</v>
      </c>
      <c r="E490" s="25"/>
      <c r="F490" s="25"/>
      <c r="G490" s="33"/>
      <c r="H490" s="33"/>
      <c r="I490" s="36">
        <v>6000000</v>
      </c>
      <c r="J490" s="36">
        <v>0</v>
      </c>
      <c r="K490" s="36">
        <f>I490+J490</f>
        <v>6000000</v>
      </c>
      <c r="L490" s="36">
        <v>0</v>
      </c>
      <c r="M490" s="36">
        <v>0</v>
      </c>
      <c r="N490" s="36">
        <f>+L490+M490</f>
        <v>0</v>
      </c>
      <c r="O490" s="36">
        <f>+K490-N490</f>
        <v>6000000</v>
      </c>
    </row>
    <row r="491" spans="1:15" ht="12.75">
      <c r="A491" s="33"/>
      <c r="B491" s="33"/>
      <c r="C491" s="33"/>
      <c r="D491" s="55"/>
      <c r="E491" s="33"/>
      <c r="F491" s="33"/>
      <c r="G491" s="33"/>
      <c r="H491" s="33"/>
      <c r="I491" s="36"/>
      <c r="J491" s="36"/>
      <c r="K491" s="36"/>
      <c r="L491" s="36"/>
      <c r="M491" s="36"/>
      <c r="N491" s="36"/>
      <c r="O491" s="36"/>
    </row>
    <row r="492" spans="1:15" ht="12.75">
      <c r="A492" s="39" t="s">
        <v>232</v>
      </c>
      <c r="B492" s="38" t="s">
        <v>233</v>
      </c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33"/>
      <c r="N492" s="33"/>
      <c r="O492" s="33"/>
    </row>
    <row r="493" spans="1:15" ht="12.75">
      <c r="A493" s="33"/>
      <c r="B493" s="31" t="s">
        <v>86</v>
      </c>
      <c r="C493" s="38" t="s">
        <v>231</v>
      </c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</row>
    <row r="494" spans="1:15" ht="12.75">
      <c r="A494" s="25"/>
      <c r="B494" s="33"/>
      <c r="C494" s="56" t="s">
        <v>135</v>
      </c>
      <c r="D494" s="37" t="s">
        <v>270</v>
      </c>
      <c r="E494" s="33"/>
      <c r="F494" s="33"/>
      <c r="G494" s="33"/>
      <c r="H494" s="33"/>
      <c r="I494" s="36">
        <v>506297826.66</v>
      </c>
      <c r="J494" s="36">
        <v>0</v>
      </c>
      <c r="K494" s="36">
        <f>I494+J494</f>
        <v>506297826.66</v>
      </c>
      <c r="L494" s="36">
        <v>0</v>
      </c>
      <c r="M494" s="36">
        <v>0</v>
      </c>
      <c r="N494" s="36">
        <f>+L494+M494</f>
        <v>0</v>
      </c>
      <c r="O494" s="36">
        <f>+K494-N494</f>
        <v>506297826.66</v>
      </c>
    </row>
    <row r="495" spans="1:15" ht="12.75">
      <c r="A495" s="25"/>
      <c r="B495" s="25" t="s">
        <v>35</v>
      </c>
      <c r="C495" s="25"/>
      <c r="D495" s="25"/>
      <c r="E495" s="25"/>
      <c r="F495" s="38" t="s">
        <v>86</v>
      </c>
      <c r="G495" s="33"/>
      <c r="H495" s="33"/>
      <c r="I495" s="36">
        <v>506297826.66</v>
      </c>
      <c r="J495" s="36">
        <v>0</v>
      </c>
      <c r="K495" s="36">
        <f>I495+J495</f>
        <v>506297826.66</v>
      </c>
      <c r="L495" s="36">
        <v>0</v>
      </c>
      <c r="M495" s="36">
        <v>0</v>
      </c>
      <c r="N495" s="36">
        <f>+L495+M495</f>
        <v>0</v>
      </c>
      <c r="O495" s="36">
        <f>+K495-N495</f>
        <v>506297826.66</v>
      </c>
    </row>
    <row r="496" spans="1:15" ht="12.75">
      <c r="A496" s="25"/>
      <c r="B496" s="25"/>
      <c r="C496" s="25"/>
      <c r="D496" s="25"/>
      <c r="E496" s="25"/>
      <c r="F496" s="25"/>
      <c r="G496" s="33"/>
      <c r="H496" s="33"/>
      <c r="I496" s="36"/>
      <c r="J496" s="36"/>
      <c r="K496" s="36"/>
      <c r="L496" s="36"/>
      <c r="M496" s="36"/>
      <c r="N496" s="36"/>
      <c r="O496" s="36"/>
    </row>
    <row r="497" spans="1:15" ht="12.75">
      <c r="A497" s="25" t="s">
        <v>34</v>
      </c>
      <c r="B497" s="25"/>
      <c r="C497" s="25"/>
      <c r="D497" s="31" t="s">
        <v>232</v>
      </c>
      <c r="E497" s="25"/>
      <c r="F497" s="25"/>
      <c r="G497" s="33"/>
      <c r="H497" s="33"/>
      <c r="I497" s="36">
        <v>506297826.66</v>
      </c>
      <c r="J497" s="36">
        <v>0</v>
      </c>
      <c r="K497" s="36">
        <f>I497+J497</f>
        <v>506297826.66</v>
      </c>
      <c r="L497" s="36">
        <v>0</v>
      </c>
      <c r="M497" s="36">
        <v>0</v>
      </c>
      <c r="N497" s="36">
        <f>+L497+M497</f>
        <v>0</v>
      </c>
      <c r="O497" s="36">
        <f>+K497-N497</f>
        <v>506297826.66</v>
      </c>
    </row>
    <row r="498" spans="1:15" ht="12.75">
      <c r="A498" s="33"/>
      <c r="B498" s="33"/>
      <c r="C498" s="33"/>
      <c r="D498" s="55"/>
      <c r="E498" s="33"/>
      <c r="F498" s="33"/>
      <c r="G498" s="33"/>
      <c r="H498" s="33"/>
      <c r="I498" s="36"/>
      <c r="J498" s="36"/>
      <c r="K498" s="36"/>
      <c r="L498" s="36"/>
      <c r="M498" s="36"/>
      <c r="N498" s="36"/>
      <c r="O498" s="36"/>
    </row>
    <row r="499" spans="1:15" ht="12.75">
      <c r="A499" s="25" t="s">
        <v>7</v>
      </c>
      <c r="B499" s="33"/>
      <c r="C499" s="33"/>
      <c r="D499" s="31" t="s">
        <v>115</v>
      </c>
      <c r="E499" s="33"/>
      <c r="F499" s="33"/>
      <c r="G499" s="33"/>
      <c r="H499" s="33"/>
      <c r="I499" s="36">
        <v>10645558319.2</v>
      </c>
      <c r="J499" s="36">
        <v>0</v>
      </c>
      <c r="K499" s="36">
        <f>I499+J499</f>
        <v>10645558319.2</v>
      </c>
      <c r="L499" s="36">
        <v>0</v>
      </c>
      <c r="M499" s="36">
        <v>0</v>
      </c>
      <c r="N499" s="36">
        <f>+L499+M499</f>
        <v>0</v>
      </c>
      <c r="O499" s="36">
        <f>+K499-N499</f>
        <v>10645558319.2</v>
      </c>
    </row>
    <row r="500" spans="1:15" ht="12.75">
      <c r="A500" s="33"/>
      <c r="B500" s="33"/>
      <c r="C500" s="33"/>
      <c r="D500" s="33"/>
      <c r="E500" s="33"/>
      <c r="F500" s="33"/>
      <c r="G500" s="33"/>
      <c r="H500" s="33"/>
      <c r="I500" s="36"/>
      <c r="J500" s="36"/>
      <c r="K500" s="36"/>
      <c r="L500" s="36"/>
      <c r="M500" s="36"/>
      <c r="N500" s="36"/>
      <c r="O500" s="36"/>
    </row>
    <row r="501" spans="1:15" ht="12.75">
      <c r="A501" s="25" t="s">
        <v>52</v>
      </c>
      <c r="B501" s="35"/>
      <c r="C501" s="31" t="s">
        <v>113</v>
      </c>
      <c r="D501" s="70" t="s">
        <v>247</v>
      </c>
      <c r="E501" s="69"/>
      <c r="F501" s="69"/>
      <c r="G501" s="69"/>
      <c r="H501" s="69"/>
      <c r="I501" s="40"/>
      <c r="J501" s="40"/>
      <c r="K501" s="40"/>
      <c r="L501" s="40"/>
      <c r="M501" s="40"/>
      <c r="N501" s="40"/>
      <c r="O501" s="40"/>
    </row>
    <row r="502" spans="1:15" ht="12.75">
      <c r="A502" s="25"/>
      <c r="B502" s="35"/>
      <c r="C502" s="25"/>
      <c r="D502" s="52"/>
      <c r="E502" s="52"/>
      <c r="F502" s="52"/>
      <c r="G502" s="52"/>
      <c r="H502" s="52"/>
      <c r="I502" s="40"/>
      <c r="J502" s="40"/>
      <c r="K502" s="40"/>
      <c r="L502" s="40"/>
      <c r="M502" s="40"/>
      <c r="N502" s="40"/>
      <c r="O502" s="40"/>
    </row>
    <row r="503" spans="1:15" ht="12.75">
      <c r="A503" s="39" t="s">
        <v>85</v>
      </c>
      <c r="B503" s="38" t="s">
        <v>57</v>
      </c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33"/>
      <c r="N503" s="33"/>
      <c r="O503" s="33"/>
    </row>
    <row r="504" spans="1:15" ht="12.75">
      <c r="A504" s="33"/>
      <c r="B504" s="31" t="s">
        <v>135</v>
      </c>
      <c r="C504" s="38" t="s">
        <v>58</v>
      </c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</row>
    <row r="505" spans="1:15" ht="12.75">
      <c r="A505" s="25"/>
      <c r="B505" s="33"/>
      <c r="C505" s="56" t="s">
        <v>135</v>
      </c>
      <c r="D505" s="37" t="s">
        <v>92</v>
      </c>
      <c r="E505" s="33"/>
      <c r="F505" s="33"/>
      <c r="G505" s="33"/>
      <c r="H505" s="33"/>
      <c r="I505" s="36">
        <v>117303600</v>
      </c>
      <c r="J505" s="36">
        <v>0</v>
      </c>
      <c r="K505" s="36">
        <f>I505+J505</f>
        <v>117303600</v>
      </c>
      <c r="L505" s="36">
        <v>0</v>
      </c>
      <c r="M505" s="36">
        <v>0</v>
      </c>
      <c r="N505" s="36">
        <f>+L505+M505</f>
        <v>0</v>
      </c>
      <c r="O505" s="36">
        <f>+K505-N505</f>
        <v>117303600</v>
      </c>
    </row>
    <row r="506" spans="1:15" ht="12.75">
      <c r="A506" s="25"/>
      <c r="B506" s="33"/>
      <c r="C506" s="56" t="s">
        <v>87</v>
      </c>
      <c r="D506" s="37" t="s">
        <v>180</v>
      </c>
      <c r="E506" s="33"/>
      <c r="F506" s="33"/>
      <c r="G506" s="33"/>
      <c r="H506" s="33"/>
      <c r="I506" s="36">
        <v>1000000</v>
      </c>
      <c r="J506" s="36">
        <v>0</v>
      </c>
      <c r="K506" s="36">
        <f>I506+J506</f>
        <v>1000000</v>
      </c>
      <c r="L506" s="36">
        <v>0</v>
      </c>
      <c r="M506" s="36">
        <v>0</v>
      </c>
      <c r="N506" s="36">
        <f>+L506+M506</f>
        <v>0</v>
      </c>
      <c r="O506" s="36">
        <f>+K506-N506</f>
        <v>1000000</v>
      </c>
    </row>
    <row r="507" spans="1:15" ht="12.75">
      <c r="A507" s="25"/>
      <c r="B507" s="25" t="s">
        <v>35</v>
      </c>
      <c r="C507" s="25"/>
      <c r="D507" s="25"/>
      <c r="E507" s="25"/>
      <c r="F507" s="38" t="s">
        <v>135</v>
      </c>
      <c r="G507" s="33"/>
      <c r="H507" s="33"/>
      <c r="I507" s="36">
        <v>118303600</v>
      </c>
      <c r="J507" s="36">
        <v>0</v>
      </c>
      <c r="K507" s="36">
        <f>I507+J507</f>
        <v>118303600</v>
      </c>
      <c r="L507" s="36">
        <v>0</v>
      </c>
      <c r="M507" s="36">
        <v>0</v>
      </c>
      <c r="N507" s="36">
        <f>+L507+M507</f>
        <v>0</v>
      </c>
      <c r="O507" s="36">
        <f>+K507-N507</f>
        <v>118303600</v>
      </c>
    </row>
    <row r="508" spans="1:15" ht="12.75">
      <c r="A508" s="25"/>
      <c r="B508" s="25"/>
      <c r="C508" s="25"/>
      <c r="D508" s="25"/>
      <c r="E508" s="25"/>
      <c r="F508" s="25"/>
      <c r="G508" s="33"/>
      <c r="H508" s="33"/>
      <c r="I508" s="36"/>
      <c r="J508" s="36"/>
      <c r="K508" s="36"/>
      <c r="L508" s="36"/>
      <c r="M508" s="36"/>
      <c r="N508" s="36"/>
      <c r="O508" s="36"/>
    </row>
    <row r="509" spans="1:15" ht="12.75">
      <c r="A509" s="33"/>
      <c r="B509" s="31" t="s">
        <v>93</v>
      </c>
      <c r="C509" s="38" t="s">
        <v>61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</row>
    <row r="510" spans="1:15" ht="12.75">
      <c r="A510" s="25"/>
      <c r="B510" s="33"/>
      <c r="C510" s="56" t="s">
        <v>135</v>
      </c>
      <c r="D510" s="37" t="s">
        <v>94</v>
      </c>
      <c r="E510" s="33"/>
      <c r="F510" s="33"/>
      <c r="G510" s="33"/>
      <c r="H510" s="33"/>
      <c r="I510" s="36">
        <v>34373537</v>
      </c>
      <c r="J510" s="36">
        <v>0</v>
      </c>
      <c r="K510" s="36">
        <f>I510+J510</f>
        <v>34373537</v>
      </c>
      <c r="L510" s="36">
        <v>0</v>
      </c>
      <c r="M510" s="36">
        <v>0</v>
      </c>
      <c r="N510" s="36">
        <f>+L510+M510</f>
        <v>0</v>
      </c>
      <c r="O510" s="36">
        <f>+K510-N510</f>
        <v>34373537</v>
      </c>
    </row>
    <row r="511" spans="1:15" ht="12.75">
      <c r="A511" s="25"/>
      <c r="B511" s="33"/>
      <c r="C511" s="56" t="s">
        <v>86</v>
      </c>
      <c r="D511" s="37" t="s">
        <v>62</v>
      </c>
      <c r="E511" s="33"/>
      <c r="F511" s="33"/>
      <c r="G511" s="33"/>
      <c r="H511" s="33"/>
      <c r="I511" s="36">
        <v>53738850</v>
      </c>
      <c r="J511" s="36">
        <v>0</v>
      </c>
      <c r="K511" s="36">
        <f>I511+J511</f>
        <v>53738850</v>
      </c>
      <c r="L511" s="36">
        <v>0</v>
      </c>
      <c r="M511" s="36">
        <v>0</v>
      </c>
      <c r="N511" s="36">
        <f>+L511+M511</f>
        <v>0</v>
      </c>
      <c r="O511" s="36">
        <f>+K511-N511</f>
        <v>53738850</v>
      </c>
    </row>
    <row r="512" spans="1:15" ht="12.75">
      <c r="A512" s="25"/>
      <c r="B512" s="33"/>
      <c r="C512" s="56" t="s">
        <v>93</v>
      </c>
      <c r="D512" s="37" t="s">
        <v>166</v>
      </c>
      <c r="E512" s="33"/>
      <c r="F512" s="33"/>
      <c r="G512" s="33"/>
      <c r="H512" s="33"/>
      <c r="I512" s="36">
        <v>20167999.01</v>
      </c>
      <c r="J512" s="36">
        <v>0</v>
      </c>
      <c r="K512" s="36">
        <f>I512+J512</f>
        <v>20167999.01</v>
      </c>
      <c r="L512" s="36">
        <v>0</v>
      </c>
      <c r="M512" s="36">
        <v>0</v>
      </c>
      <c r="N512" s="36">
        <f>+L512+M512</f>
        <v>0</v>
      </c>
      <c r="O512" s="36">
        <f>+K512-N512</f>
        <v>20167999.01</v>
      </c>
    </row>
    <row r="513" spans="1:15" ht="12.75">
      <c r="A513" s="25"/>
      <c r="B513" s="33"/>
      <c r="C513" s="56" t="s">
        <v>95</v>
      </c>
      <c r="D513" s="37" t="s">
        <v>96</v>
      </c>
      <c r="E513" s="33"/>
      <c r="F513" s="33"/>
      <c r="G513" s="33"/>
      <c r="H513" s="33"/>
      <c r="I513" s="36">
        <v>18533590.37</v>
      </c>
      <c r="J513" s="36">
        <v>0</v>
      </c>
      <c r="K513" s="36">
        <f>I513+J513</f>
        <v>18533590.37</v>
      </c>
      <c r="L513" s="36">
        <v>0</v>
      </c>
      <c r="M513" s="36">
        <v>0</v>
      </c>
      <c r="N513" s="36">
        <f>+L513+M513</f>
        <v>0</v>
      </c>
      <c r="O513" s="36">
        <f>+K513-N513</f>
        <v>18533590.37</v>
      </c>
    </row>
    <row r="514" spans="1:15" ht="12.75">
      <c r="A514" s="25"/>
      <c r="B514" s="33"/>
      <c r="C514" s="56" t="s">
        <v>97</v>
      </c>
      <c r="D514" s="37" t="s">
        <v>182</v>
      </c>
      <c r="E514" s="33"/>
      <c r="F514" s="33"/>
      <c r="G514" s="33"/>
      <c r="H514" s="33"/>
      <c r="I514" s="36">
        <v>17076092</v>
      </c>
      <c r="J514" s="36">
        <v>0</v>
      </c>
      <c r="K514" s="36">
        <f>I514+J514</f>
        <v>17076092</v>
      </c>
      <c r="L514" s="36">
        <v>0</v>
      </c>
      <c r="M514" s="36">
        <v>0</v>
      </c>
      <c r="N514" s="36">
        <f>+L514+M514</f>
        <v>0</v>
      </c>
      <c r="O514" s="36">
        <f>+K514-N514</f>
        <v>17076092</v>
      </c>
    </row>
    <row r="515" spans="1:15" ht="12.75">
      <c r="A515" s="25"/>
      <c r="B515" s="25" t="s">
        <v>35</v>
      </c>
      <c r="C515" s="25"/>
      <c r="D515" s="25"/>
      <c r="E515" s="25"/>
      <c r="F515" s="38" t="s">
        <v>93</v>
      </c>
      <c r="G515" s="33"/>
      <c r="H515" s="33"/>
      <c r="I515" s="36">
        <v>143890068.38</v>
      </c>
      <c r="J515" s="36">
        <v>0</v>
      </c>
      <c r="K515" s="36">
        <f>I515+J515</f>
        <v>143890068.38</v>
      </c>
      <c r="L515" s="36">
        <v>0</v>
      </c>
      <c r="M515" s="36">
        <v>0</v>
      </c>
      <c r="N515" s="36">
        <f>+L515+M515</f>
        <v>0</v>
      </c>
      <c r="O515" s="36">
        <f>+K515-N515</f>
        <v>143890068.38</v>
      </c>
    </row>
    <row r="516" spans="1:15" ht="12.75">
      <c r="A516" s="25"/>
      <c r="B516" s="25"/>
      <c r="C516" s="25"/>
      <c r="D516" s="25"/>
      <c r="E516" s="25"/>
      <c r="F516" s="25"/>
      <c r="G516" s="33"/>
      <c r="H516" s="33"/>
      <c r="I516" s="36"/>
      <c r="J516" s="36"/>
      <c r="K516" s="36"/>
      <c r="L516" s="36"/>
      <c r="M516" s="36"/>
      <c r="N516" s="36"/>
      <c r="O516" s="36"/>
    </row>
    <row r="517" spans="1:15" ht="12.75">
      <c r="A517" s="33"/>
      <c r="B517" s="31" t="s">
        <v>95</v>
      </c>
      <c r="C517" s="38" t="s">
        <v>171</v>
      </c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</row>
    <row r="518" spans="1:15" ht="12.75">
      <c r="A518" s="25"/>
      <c r="B518" s="33"/>
      <c r="C518" s="56" t="s">
        <v>135</v>
      </c>
      <c r="D518" s="37" t="s">
        <v>167</v>
      </c>
      <c r="E518" s="33"/>
      <c r="F518" s="33"/>
      <c r="G518" s="33"/>
      <c r="H518" s="33"/>
      <c r="I518" s="36">
        <v>22411576.97</v>
      </c>
      <c r="J518" s="36">
        <v>0</v>
      </c>
      <c r="K518" s="36">
        <f>I518+J518</f>
        <v>22411576.97</v>
      </c>
      <c r="L518" s="36">
        <v>0</v>
      </c>
      <c r="M518" s="36">
        <v>0</v>
      </c>
      <c r="N518" s="36">
        <f>+L518+M518</f>
        <v>0</v>
      </c>
      <c r="O518" s="36">
        <f>+K518-N518</f>
        <v>22411576.97</v>
      </c>
    </row>
    <row r="519" spans="1:15" ht="12.75">
      <c r="A519" s="25"/>
      <c r="B519" s="33"/>
      <c r="C519" s="56" t="s">
        <v>93</v>
      </c>
      <c r="D519" s="37" t="s">
        <v>168</v>
      </c>
      <c r="E519" s="33"/>
      <c r="F519" s="33"/>
      <c r="G519" s="33"/>
      <c r="H519" s="33"/>
      <c r="I519" s="36">
        <v>3630385.04</v>
      </c>
      <c r="J519" s="36">
        <v>0</v>
      </c>
      <c r="K519" s="36">
        <f>I519+J519</f>
        <v>3630385.04</v>
      </c>
      <c r="L519" s="36">
        <v>0</v>
      </c>
      <c r="M519" s="36">
        <v>0</v>
      </c>
      <c r="N519" s="36">
        <f>+L519+M519</f>
        <v>0</v>
      </c>
      <c r="O519" s="36">
        <f>+K519-N519</f>
        <v>3630385.04</v>
      </c>
    </row>
    <row r="520" spans="1:15" ht="12.75">
      <c r="A520" s="25"/>
      <c r="B520" s="33"/>
      <c r="C520" s="56" t="s">
        <v>95</v>
      </c>
      <c r="D520" s="37" t="s">
        <v>169</v>
      </c>
      <c r="E520" s="33"/>
      <c r="F520" s="33"/>
      <c r="G520" s="33"/>
      <c r="H520" s="33"/>
      <c r="I520" s="36">
        <v>12101283.46</v>
      </c>
      <c r="J520" s="36">
        <v>0</v>
      </c>
      <c r="K520" s="36">
        <f>I520+J520</f>
        <v>12101283.46</v>
      </c>
      <c r="L520" s="36">
        <v>0</v>
      </c>
      <c r="M520" s="36">
        <v>0</v>
      </c>
      <c r="N520" s="36">
        <f>+L520+M520</f>
        <v>0</v>
      </c>
      <c r="O520" s="36">
        <f>+K520-N520</f>
        <v>12101283.46</v>
      </c>
    </row>
    <row r="521" spans="1:15" ht="12.75">
      <c r="A521" s="25"/>
      <c r="B521" s="33"/>
      <c r="C521" s="56" t="s">
        <v>87</v>
      </c>
      <c r="D521" s="37" t="s">
        <v>170</v>
      </c>
      <c r="E521" s="33"/>
      <c r="F521" s="33"/>
      <c r="G521" s="33"/>
      <c r="H521" s="33"/>
      <c r="I521" s="36">
        <v>605064.19</v>
      </c>
      <c r="J521" s="36">
        <v>0</v>
      </c>
      <c r="K521" s="36">
        <f>I521+J521</f>
        <v>605064.19</v>
      </c>
      <c r="L521" s="36">
        <v>0</v>
      </c>
      <c r="M521" s="36">
        <v>0</v>
      </c>
      <c r="N521" s="36">
        <f>+L521+M521</f>
        <v>0</v>
      </c>
      <c r="O521" s="36">
        <f>+K521-N521</f>
        <v>605064.19</v>
      </c>
    </row>
    <row r="522" spans="1:15" ht="12.75">
      <c r="A522" s="25"/>
      <c r="B522" s="25" t="s">
        <v>35</v>
      </c>
      <c r="C522" s="25"/>
      <c r="D522" s="25"/>
      <c r="E522" s="25"/>
      <c r="F522" s="38" t="s">
        <v>95</v>
      </c>
      <c r="G522" s="33"/>
      <c r="H522" s="33"/>
      <c r="I522" s="36">
        <v>38748309.66</v>
      </c>
      <c r="J522" s="36">
        <v>0</v>
      </c>
      <c r="K522" s="36">
        <f>I522+J522</f>
        <v>38748309.66</v>
      </c>
      <c r="L522" s="36">
        <v>0</v>
      </c>
      <c r="M522" s="36">
        <v>0</v>
      </c>
      <c r="N522" s="36">
        <f>+L522+M522</f>
        <v>0</v>
      </c>
      <c r="O522" s="36">
        <f>+K522-N522</f>
        <v>38748309.66</v>
      </c>
    </row>
    <row r="523" spans="1:15" ht="12.75">
      <c r="A523" s="25"/>
      <c r="B523" s="25"/>
      <c r="C523" s="25"/>
      <c r="D523" s="25"/>
      <c r="E523" s="25"/>
      <c r="F523" s="25"/>
      <c r="G523" s="33"/>
      <c r="H523" s="33"/>
      <c r="I523" s="36"/>
      <c r="J523" s="36"/>
      <c r="K523" s="36"/>
      <c r="L523" s="36"/>
      <c r="M523" s="36"/>
      <c r="N523" s="36"/>
      <c r="O523" s="36"/>
    </row>
    <row r="524" spans="1:15" ht="12.75">
      <c r="A524" s="33"/>
      <c r="B524" s="31" t="s">
        <v>87</v>
      </c>
      <c r="C524" s="38" t="s">
        <v>175</v>
      </c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</row>
    <row r="525" spans="1:15" ht="12.75">
      <c r="A525" s="25"/>
      <c r="B525" s="33"/>
      <c r="C525" s="56" t="s">
        <v>135</v>
      </c>
      <c r="D525" s="37" t="s">
        <v>183</v>
      </c>
      <c r="E525" s="33"/>
      <c r="F525" s="33"/>
      <c r="G525" s="33"/>
      <c r="H525" s="33"/>
      <c r="I525" s="36">
        <v>12294903.99</v>
      </c>
      <c r="J525" s="36">
        <v>0</v>
      </c>
      <c r="K525" s="36">
        <f>I525+J525</f>
        <v>12294903.99</v>
      </c>
      <c r="L525" s="36">
        <v>0</v>
      </c>
      <c r="M525" s="36">
        <v>0</v>
      </c>
      <c r="N525" s="36">
        <f>+L525+M525</f>
        <v>0</v>
      </c>
      <c r="O525" s="36">
        <f>+K525-N525</f>
        <v>12294903.99</v>
      </c>
    </row>
    <row r="526" spans="1:15" ht="12.75">
      <c r="A526" s="25"/>
      <c r="B526" s="33"/>
      <c r="C526" s="56" t="s">
        <v>86</v>
      </c>
      <c r="D526" s="37" t="s">
        <v>172</v>
      </c>
      <c r="E526" s="33"/>
      <c r="F526" s="33"/>
      <c r="G526" s="33"/>
      <c r="H526" s="33"/>
      <c r="I526" s="36">
        <v>3630385.04</v>
      </c>
      <c r="J526" s="36">
        <v>0</v>
      </c>
      <c r="K526" s="36">
        <f>I526+J526</f>
        <v>3630385.04</v>
      </c>
      <c r="L526" s="36">
        <v>0</v>
      </c>
      <c r="M526" s="36">
        <v>0</v>
      </c>
      <c r="N526" s="36">
        <f>+L526+M526</f>
        <v>0</v>
      </c>
      <c r="O526" s="36">
        <f>+K526-N526</f>
        <v>3630385.04</v>
      </c>
    </row>
    <row r="527" spans="1:15" ht="12.75">
      <c r="A527" s="25"/>
      <c r="B527" s="33"/>
      <c r="C527" s="56" t="s">
        <v>93</v>
      </c>
      <c r="D527" s="37" t="s">
        <v>173</v>
      </c>
      <c r="E527" s="33"/>
      <c r="F527" s="33"/>
      <c r="G527" s="33"/>
      <c r="H527" s="33"/>
      <c r="I527" s="36">
        <v>7260770.07</v>
      </c>
      <c r="J527" s="36">
        <v>0</v>
      </c>
      <c r="K527" s="36">
        <f>I527+J527</f>
        <v>7260770.07</v>
      </c>
      <c r="L527" s="36">
        <v>0</v>
      </c>
      <c r="M527" s="36">
        <v>0</v>
      </c>
      <c r="N527" s="36">
        <f>+L527+M527</f>
        <v>0</v>
      </c>
      <c r="O527" s="36">
        <f>+K527-N527</f>
        <v>7260770.07</v>
      </c>
    </row>
    <row r="528" spans="1:15" ht="12.75">
      <c r="A528" s="25"/>
      <c r="B528" s="33"/>
      <c r="C528" s="56" t="s">
        <v>95</v>
      </c>
      <c r="D528" s="37" t="s">
        <v>174</v>
      </c>
      <c r="E528" s="33"/>
      <c r="F528" s="33"/>
      <c r="G528" s="33"/>
      <c r="H528" s="33"/>
      <c r="I528" s="36">
        <v>605064.19</v>
      </c>
      <c r="J528" s="36">
        <v>0</v>
      </c>
      <c r="K528" s="36">
        <f>I528+J528</f>
        <v>605064.19</v>
      </c>
      <c r="L528" s="36">
        <v>0</v>
      </c>
      <c r="M528" s="36">
        <v>0</v>
      </c>
      <c r="N528" s="36">
        <f>+L528+M528</f>
        <v>0</v>
      </c>
      <c r="O528" s="36">
        <f>+K528-N528</f>
        <v>605064.19</v>
      </c>
    </row>
    <row r="529" spans="1:15" ht="12.75">
      <c r="A529" s="25"/>
      <c r="B529" s="33"/>
      <c r="C529" s="56" t="s">
        <v>87</v>
      </c>
      <c r="D529" s="37" t="s">
        <v>184</v>
      </c>
      <c r="E529" s="33"/>
      <c r="F529" s="33"/>
      <c r="G529" s="33"/>
      <c r="H529" s="33"/>
      <c r="I529" s="36">
        <v>12899968.16</v>
      </c>
      <c r="J529" s="36">
        <v>0</v>
      </c>
      <c r="K529" s="36">
        <f>I529+J529</f>
        <v>12899968.16</v>
      </c>
      <c r="L529" s="36">
        <v>0</v>
      </c>
      <c r="M529" s="36">
        <v>0</v>
      </c>
      <c r="N529" s="36">
        <f>+L529+M529</f>
        <v>0</v>
      </c>
      <c r="O529" s="36">
        <f>+K529-N529</f>
        <v>12899968.16</v>
      </c>
    </row>
    <row r="530" spans="1:15" ht="12.75">
      <c r="A530" s="25"/>
      <c r="B530" s="25" t="s">
        <v>35</v>
      </c>
      <c r="C530" s="25"/>
      <c r="D530" s="25"/>
      <c r="E530" s="25"/>
      <c r="F530" s="38" t="s">
        <v>87</v>
      </c>
      <c r="G530" s="33"/>
      <c r="H530" s="33"/>
      <c r="I530" s="36">
        <v>36691091.45</v>
      </c>
      <c r="J530" s="36">
        <v>0</v>
      </c>
      <c r="K530" s="36">
        <f>I530+J530</f>
        <v>36691091.45</v>
      </c>
      <c r="L530" s="36">
        <v>0</v>
      </c>
      <c r="M530" s="36">
        <v>0</v>
      </c>
      <c r="N530" s="36">
        <f>+L530+M530</f>
        <v>0</v>
      </c>
      <c r="O530" s="36">
        <f>+K530-N530</f>
        <v>36691091.45</v>
      </c>
    </row>
    <row r="531" spans="1:15" ht="12.75">
      <c r="A531" s="25"/>
      <c r="B531" s="25"/>
      <c r="C531" s="25"/>
      <c r="D531" s="25"/>
      <c r="E531" s="25"/>
      <c r="F531" s="25"/>
      <c r="G531" s="33"/>
      <c r="H531" s="33"/>
      <c r="I531" s="36"/>
      <c r="J531" s="36"/>
      <c r="K531" s="36"/>
      <c r="L531" s="36"/>
      <c r="M531" s="36"/>
      <c r="N531" s="36"/>
      <c r="O531" s="36"/>
    </row>
    <row r="532" spans="1:15" ht="12.75">
      <c r="A532" s="25" t="s">
        <v>34</v>
      </c>
      <c r="B532" s="25"/>
      <c r="C532" s="25"/>
      <c r="D532" s="31" t="s">
        <v>85</v>
      </c>
      <c r="E532" s="25"/>
      <c r="F532" s="25"/>
      <c r="G532" s="33"/>
      <c r="H532" s="33"/>
      <c r="I532" s="36">
        <v>337633069.49</v>
      </c>
      <c r="J532" s="36">
        <v>0</v>
      </c>
      <c r="K532" s="36">
        <f>I532+J532</f>
        <v>337633069.49</v>
      </c>
      <c r="L532" s="36">
        <v>0</v>
      </c>
      <c r="M532" s="36">
        <v>0</v>
      </c>
      <c r="N532" s="36">
        <f>+L532+M532</f>
        <v>0</v>
      </c>
      <c r="O532" s="36">
        <f>+K532-N532</f>
        <v>337633069.49</v>
      </c>
    </row>
    <row r="533" spans="1:15" ht="12.75">
      <c r="A533" s="33"/>
      <c r="B533" s="33"/>
      <c r="C533" s="33"/>
      <c r="D533" s="55"/>
      <c r="E533" s="33"/>
      <c r="F533" s="33"/>
      <c r="G533" s="33"/>
      <c r="H533" s="33"/>
      <c r="I533" s="36"/>
      <c r="J533" s="36"/>
      <c r="K533" s="36"/>
      <c r="L533" s="36"/>
      <c r="M533" s="36"/>
      <c r="N533" s="36"/>
      <c r="O533" s="36"/>
    </row>
    <row r="534" spans="1:15" ht="12.75">
      <c r="A534" s="39" t="s">
        <v>84</v>
      </c>
      <c r="B534" s="38" t="s">
        <v>63</v>
      </c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33"/>
      <c r="N534" s="33"/>
      <c r="O534" s="33"/>
    </row>
    <row r="535" spans="1:15" ht="12.75">
      <c r="A535" s="33"/>
      <c r="B535" s="31" t="s">
        <v>93</v>
      </c>
      <c r="C535" s="38" t="s">
        <v>65</v>
      </c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</row>
    <row r="536" spans="1:15" ht="12.75">
      <c r="A536" s="25"/>
      <c r="B536" s="33"/>
      <c r="C536" s="56" t="s">
        <v>93</v>
      </c>
      <c r="D536" s="37" t="s">
        <v>106</v>
      </c>
      <c r="E536" s="33"/>
      <c r="F536" s="33"/>
      <c r="G536" s="33"/>
      <c r="H536" s="33"/>
      <c r="I536" s="36">
        <v>3900000</v>
      </c>
      <c r="J536" s="36">
        <v>0</v>
      </c>
      <c r="K536" s="36">
        <f>I536+J536</f>
        <v>3900000</v>
      </c>
      <c r="L536" s="36">
        <v>0</v>
      </c>
      <c r="M536" s="36">
        <v>0</v>
      </c>
      <c r="N536" s="36">
        <f>+L536+M536</f>
        <v>0</v>
      </c>
      <c r="O536" s="36">
        <f>+K536-N536</f>
        <v>3900000</v>
      </c>
    </row>
    <row r="537" spans="1:15" ht="12.75">
      <c r="A537" s="25"/>
      <c r="B537" s="25" t="s">
        <v>35</v>
      </c>
      <c r="C537" s="25"/>
      <c r="D537" s="25"/>
      <c r="E537" s="25"/>
      <c r="F537" s="38" t="s">
        <v>93</v>
      </c>
      <c r="G537" s="33"/>
      <c r="H537" s="33"/>
      <c r="I537" s="36">
        <v>3900000</v>
      </c>
      <c r="J537" s="36">
        <v>0</v>
      </c>
      <c r="K537" s="36">
        <f>I537+J537</f>
        <v>3900000</v>
      </c>
      <c r="L537" s="36">
        <v>0</v>
      </c>
      <c r="M537" s="36">
        <v>0</v>
      </c>
      <c r="N537" s="36">
        <f>+L537+M537</f>
        <v>0</v>
      </c>
      <c r="O537" s="36">
        <f>+K537-N537</f>
        <v>3900000</v>
      </c>
    </row>
    <row r="538" spans="1:15" ht="12.75">
      <c r="A538" s="25"/>
      <c r="B538" s="25"/>
      <c r="C538" s="25"/>
      <c r="D538" s="25"/>
      <c r="E538" s="25"/>
      <c r="F538" s="25"/>
      <c r="G538" s="33"/>
      <c r="H538" s="33"/>
      <c r="I538" s="36"/>
      <c r="J538" s="36"/>
      <c r="K538" s="36"/>
      <c r="L538" s="36"/>
      <c r="M538" s="36"/>
      <c r="N538" s="36"/>
      <c r="O538" s="36"/>
    </row>
    <row r="539" spans="1:15" ht="12.75">
      <c r="A539" s="33"/>
      <c r="B539" s="31" t="s">
        <v>95</v>
      </c>
      <c r="C539" s="38" t="s">
        <v>198</v>
      </c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</row>
    <row r="540" spans="1:15" ht="12.75">
      <c r="A540" s="25"/>
      <c r="B540" s="33"/>
      <c r="C540" s="56" t="s">
        <v>97</v>
      </c>
      <c r="D540" s="37" t="s">
        <v>197</v>
      </c>
      <c r="E540" s="33"/>
      <c r="F540" s="33"/>
      <c r="G540" s="33"/>
      <c r="H540" s="33"/>
      <c r="I540" s="36">
        <v>278200000</v>
      </c>
      <c r="J540" s="36">
        <v>0</v>
      </c>
      <c r="K540" s="36">
        <f>I540+J540</f>
        <v>278200000</v>
      </c>
      <c r="L540" s="36">
        <v>0</v>
      </c>
      <c r="M540" s="36">
        <v>0</v>
      </c>
      <c r="N540" s="36">
        <f>+L540+M540</f>
        <v>0</v>
      </c>
      <c r="O540" s="36">
        <f>+K540-N540</f>
        <v>278200000</v>
      </c>
    </row>
    <row r="541" spans="1:15" ht="12.75">
      <c r="A541" s="25"/>
      <c r="B541" s="25" t="s">
        <v>35</v>
      </c>
      <c r="C541" s="25"/>
      <c r="D541" s="25"/>
      <c r="E541" s="25"/>
      <c r="F541" s="38" t="s">
        <v>95</v>
      </c>
      <c r="G541" s="33"/>
      <c r="H541" s="33"/>
      <c r="I541" s="36">
        <v>278200000</v>
      </c>
      <c r="J541" s="36">
        <v>0</v>
      </c>
      <c r="K541" s="36">
        <f>I541+J541</f>
        <v>278200000</v>
      </c>
      <c r="L541" s="36">
        <v>0</v>
      </c>
      <c r="M541" s="36">
        <v>0</v>
      </c>
      <c r="N541" s="36">
        <f>+L541+M541</f>
        <v>0</v>
      </c>
      <c r="O541" s="36">
        <f>+K541-N541</f>
        <v>278200000</v>
      </c>
    </row>
    <row r="542" spans="1:15" ht="12.75">
      <c r="A542" s="25"/>
      <c r="B542" s="25"/>
      <c r="C542" s="25"/>
      <c r="D542" s="25"/>
      <c r="E542" s="25"/>
      <c r="F542" s="25"/>
      <c r="G542" s="33"/>
      <c r="H542" s="33"/>
      <c r="I542" s="36"/>
      <c r="J542" s="36"/>
      <c r="K542" s="36"/>
      <c r="L542" s="36"/>
      <c r="M542" s="36"/>
      <c r="N542" s="36"/>
      <c r="O542" s="36"/>
    </row>
    <row r="543" spans="1:15" ht="12.75">
      <c r="A543" s="33"/>
      <c r="B543" s="31" t="s">
        <v>87</v>
      </c>
      <c r="C543" s="38" t="s">
        <v>66</v>
      </c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</row>
    <row r="544" spans="1:15" ht="12.75">
      <c r="A544" s="25"/>
      <c r="B544" s="33"/>
      <c r="C544" s="56" t="s">
        <v>135</v>
      </c>
      <c r="D544" s="37" t="s">
        <v>88</v>
      </c>
      <c r="E544" s="33"/>
      <c r="F544" s="33"/>
      <c r="G544" s="33"/>
      <c r="H544" s="33"/>
      <c r="I544" s="36">
        <v>1450000</v>
      </c>
      <c r="J544" s="36">
        <v>0</v>
      </c>
      <c r="K544" s="36">
        <f>I544+J544</f>
        <v>1450000</v>
      </c>
      <c r="L544" s="36">
        <v>0</v>
      </c>
      <c r="M544" s="36">
        <v>0</v>
      </c>
      <c r="N544" s="36">
        <f>+L544+M544</f>
        <v>0</v>
      </c>
      <c r="O544" s="36">
        <f>+K544-N544</f>
        <v>1450000</v>
      </c>
    </row>
    <row r="545" spans="1:15" ht="12.75">
      <c r="A545" s="25"/>
      <c r="B545" s="33"/>
      <c r="C545" s="56" t="s">
        <v>86</v>
      </c>
      <c r="D545" s="37" t="s">
        <v>89</v>
      </c>
      <c r="E545" s="33"/>
      <c r="F545" s="33"/>
      <c r="G545" s="33"/>
      <c r="H545" s="33"/>
      <c r="I545" s="36">
        <v>12300000</v>
      </c>
      <c r="J545" s="36">
        <v>0</v>
      </c>
      <c r="K545" s="36">
        <f>I545+J545</f>
        <v>12300000</v>
      </c>
      <c r="L545" s="36">
        <v>0</v>
      </c>
      <c r="M545" s="36">
        <v>0</v>
      </c>
      <c r="N545" s="36">
        <f>+L545+M545</f>
        <v>0</v>
      </c>
      <c r="O545" s="36">
        <f>+K545-N545</f>
        <v>12300000</v>
      </c>
    </row>
    <row r="546" spans="1:15" ht="12.75">
      <c r="A546" s="25"/>
      <c r="B546" s="25" t="s">
        <v>35</v>
      </c>
      <c r="C546" s="25"/>
      <c r="D546" s="25"/>
      <c r="E546" s="25"/>
      <c r="F546" s="38" t="s">
        <v>87</v>
      </c>
      <c r="G546" s="33"/>
      <c r="H546" s="33"/>
      <c r="I546" s="36">
        <v>13750000</v>
      </c>
      <c r="J546" s="36">
        <v>0</v>
      </c>
      <c r="K546" s="36">
        <f>I546+J546</f>
        <v>13750000</v>
      </c>
      <c r="L546" s="36">
        <v>0</v>
      </c>
      <c r="M546" s="36">
        <v>0</v>
      </c>
      <c r="N546" s="36">
        <f>+L546+M546</f>
        <v>0</v>
      </c>
      <c r="O546" s="36">
        <f>+K546-N546</f>
        <v>13750000</v>
      </c>
    </row>
    <row r="547" spans="1:15" ht="12.75">
      <c r="A547" s="25"/>
      <c r="B547" s="25"/>
      <c r="C547" s="25"/>
      <c r="D547" s="25"/>
      <c r="E547" s="25"/>
      <c r="F547" s="25"/>
      <c r="G547" s="33"/>
      <c r="H547" s="33"/>
      <c r="I547" s="36"/>
      <c r="J547" s="36"/>
      <c r="K547" s="36"/>
      <c r="L547" s="36"/>
      <c r="M547" s="36"/>
      <c r="N547" s="36"/>
      <c r="O547" s="36"/>
    </row>
    <row r="548" spans="1:15" ht="12.75">
      <c r="A548" s="33"/>
      <c r="B548" s="31" t="s">
        <v>90</v>
      </c>
      <c r="C548" s="38" t="s">
        <v>68</v>
      </c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</row>
    <row r="549" spans="1:15" ht="12.75">
      <c r="A549" s="25"/>
      <c r="B549" s="33"/>
      <c r="C549" s="56" t="s">
        <v>135</v>
      </c>
      <c r="D549" s="37" t="s">
        <v>199</v>
      </c>
      <c r="E549" s="33"/>
      <c r="F549" s="33"/>
      <c r="G549" s="33"/>
      <c r="H549" s="33"/>
      <c r="I549" s="36">
        <v>9300000</v>
      </c>
      <c r="J549" s="36">
        <v>0</v>
      </c>
      <c r="K549" s="36">
        <f>I549+J549</f>
        <v>9300000</v>
      </c>
      <c r="L549" s="36">
        <v>0</v>
      </c>
      <c r="M549" s="36">
        <v>0</v>
      </c>
      <c r="N549" s="36">
        <f>+L549+M549</f>
        <v>0</v>
      </c>
      <c r="O549" s="36">
        <f>+K549-N549</f>
        <v>9300000</v>
      </c>
    </row>
    <row r="550" spans="1:15" ht="12.75">
      <c r="A550" s="25"/>
      <c r="B550" s="25" t="s">
        <v>35</v>
      </c>
      <c r="C550" s="25"/>
      <c r="D550" s="25"/>
      <c r="E550" s="25"/>
      <c r="F550" s="38" t="s">
        <v>90</v>
      </c>
      <c r="G550" s="33"/>
      <c r="H550" s="33"/>
      <c r="I550" s="36">
        <v>9300000</v>
      </c>
      <c r="J550" s="36">
        <v>0</v>
      </c>
      <c r="K550" s="36">
        <f>I550+J550</f>
        <v>9300000</v>
      </c>
      <c r="L550" s="36">
        <v>0</v>
      </c>
      <c r="M550" s="36">
        <v>0</v>
      </c>
      <c r="N550" s="36">
        <f>+L550+M550</f>
        <v>0</v>
      </c>
      <c r="O550" s="36">
        <f>+K550-N550</f>
        <v>9300000</v>
      </c>
    </row>
    <row r="551" spans="1:15" ht="12.75">
      <c r="A551" s="25"/>
      <c r="B551" s="25"/>
      <c r="C551" s="25"/>
      <c r="D551" s="25"/>
      <c r="E551" s="25"/>
      <c r="F551" s="25"/>
      <c r="G551" s="33"/>
      <c r="H551" s="33"/>
      <c r="I551" s="36"/>
      <c r="J551" s="36"/>
      <c r="K551" s="36"/>
      <c r="L551" s="36"/>
      <c r="M551" s="36"/>
      <c r="N551" s="36"/>
      <c r="O551" s="36"/>
    </row>
    <row r="552" spans="1:15" ht="12.75">
      <c r="A552" s="25" t="s">
        <v>34</v>
      </c>
      <c r="B552" s="25"/>
      <c r="C552" s="25"/>
      <c r="D552" s="31" t="s">
        <v>84</v>
      </c>
      <c r="E552" s="25"/>
      <c r="F552" s="25"/>
      <c r="G552" s="33"/>
      <c r="H552" s="33"/>
      <c r="I552" s="36">
        <v>305150000</v>
      </c>
      <c r="J552" s="36">
        <v>0</v>
      </c>
      <c r="K552" s="36">
        <f>I552+J552</f>
        <v>305150000</v>
      </c>
      <c r="L552" s="36">
        <v>0</v>
      </c>
      <c r="M552" s="36">
        <v>0</v>
      </c>
      <c r="N552" s="36">
        <f>+L552+M552</f>
        <v>0</v>
      </c>
      <c r="O552" s="36">
        <f>+K552-N552</f>
        <v>305150000</v>
      </c>
    </row>
    <row r="553" spans="1:15" ht="12.75">
      <c r="A553" s="33"/>
      <c r="B553" s="33"/>
      <c r="C553" s="33"/>
      <c r="D553" s="55"/>
      <c r="E553" s="33"/>
      <c r="F553" s="33"/>
      <c r="G553" s="33"/>
      <c r="H553" s="33"/>
      <c r="I553" s="36"/>
      <c r="J553" s="36"/>
      <c r="K553" s="36"/>
      <c r="L553" s="36"/>
      <c r="M553" s="36"/>
      <c r="N553" s="36"/>
      <c r="O553" s="36"/>
    </row>
    <row r="554" spans="1:15" ht="12.75">
      <c r="A554" s="39" t="s">
        <v>100</v>
      </c>
      <c r="B554" s="38" t="s">
        <v>70</v>
      </c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33"/>
      <c r="N554" s="33"/>
      <c r="O554" s="33"/>
    </row>
    <row r="555" spans="1:15" ht="12.75">
      <c r="A555" s="33"/>
      <c r="B555" s="31" t="s">
        <v>135</v>
      </c>
      <c r="C555" s="38" t="s">
        <v>71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</row>
    <row r="556" spans="1:15" ht="12.75">
      <c r="A556" s="25"/>
      <c r="B556" s="33"/>
      <c r="C556" s="56" t="s">
        <v>95</v>
      </c>
      <c r="D556" s="37" t="s">
        <v>248</v>
      </c>
      <c r="E556" s="33"/>
      <c r="F556" s="33"/>
      <c r="G556" s="33"/>
      <c r="H556" s="33"/>
      <c r="I556" s="36">
        <v>100000</v>
      </c>
      <c r="J556" s="36">
        <v>0</v>
      </c>
      <c r="K556" s="36">
        <f>I556+J556</f>
        <v>100000</v>
      </c>
      <c r="L556" s="36">
        <v>0</v>
      </c>
      <c r="M556" s="36">
        <v>0</v>
      </c>
      <c r="N556" s="36">
        <f>+L556+M556</f>
        <v>0</v>
      </c>
      <c r="O556" s="36">
        <f>+K556-N556</f>
        <v>100000</v>
      </c>
    </row>
    <row r="557" spans="1:15" ht="12.75">
      <c r="A557" s="25"/>
      <c r="B557" s="25" t="s">
        <v>35</v>
      </c>
      <c r="C557" s="25"/>
      <c r="D557" s="25"/>
      <c r="E557" s="25"/>
      <c r="F557" s="38" t="s">
        <v>135</v>
      </c>
      <c r="G557" s="33"/>
      <c r="H557" s="33"/>
      <c r="I557" s="36">
        <v>100000</v>
      </c>
      <c r="J557" s="36">
        <v>0</v>
      </c>
      <c r="K557" s="36">
        <f>I557+J557</f>
        <v>100000</v>
      </c>
      <c r="L557" s="36">
        <v>0</v>
      </c>
      <c r="M557" s="36">
        <v>0</v>
      </c>
      <c r="N557" s="36">
        <f>+L557+M557</f>
        <v>0</v>
      </c>
      <c r="O557" s="36">
        <f>+K557-N557</f>
        <v>100000</v>
      </c>
    </row>
    <row r="558" spans="1:15" ht="12.75">
      <c r="A558" s="25"/>
      <c r="B558" s="25"/>
      <c r="C558" s="25"/>
      <c r="D558" s="25"/>
      <c r="E558" s="25"/>
      <c r="F558" s="25"/>
      <c r="G558" s="33"/>
      <c r="H558" s="33"/>
      <c r="I558" s="36"/>
      <c r="J558" s="36"/>
      <c r="K558" s="36"/>
      <c r="L558" s="36"/>
      <c r="M558" s="36"/>
      <c r="N558" s="36"/>
      <c r="O558" s="36"/>
    </row>
    <row r="559" spans="1:15" ht="12.75">
      <c r="A559" s="33"/>
      <c r="B559" s="31" t="s">
        <v>93</v>
      </c>
      <c r="C559" s="38" t="s">
        <v>72</v>
      </c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</row>
    <row r="560" spans="1:15" ht="12.75">
      <c r="A560" s="25"/>
      <c r="B560" s="33"/>
      <c r="C560" s="56" t="s">
        <v>93</v>
      </c>
      <c r="D560" s="37" t="s">
        <v>214</v>
      </c>
      <c r="E560" s="33"/>
      <c r="F560" s="33"/>
      <c r="G560" s="33"/>
      <c r="H560" s="33"/>
      <c r="I560" s="36">
        <v>250000</v>
      </c>
      <c r="J560" s="36">
        <v>0</v>
      </c>
      <c r="K560" s="36">
        <f>I560+J560</f>
        <v>250000</v>
      </c>
      <c r="L560" s="36">
        <v>0</v>
      </c>
      <c r="M560" s="36">
        <v>0</v>
      </c>
      <c r="N560" s="36">
        <f>+L560+M560</f>
        <v>0</v>
      </c>
      <c r="O560" s="36">
        <f>+K560-N560</f>
        <v>250000</v>
      </c>
    </row>
    <row r="561" spans="1:15" ht="12.75">
      <c r="A561" s="25"/>
      <c r="B561" s="25" t="s">
        <v>35</v>
      </c>
      <c r="C561" s="25"/>
      <c r="D561" s="25"/>
      <c r="E561" s="25"/>
      <c r="F561" s="38" t="s">
        <v>93</v>
      </c>
      <c r="G561" s="33"/>
      <c r="H561" s="33"/>
      <c r="I561" s="36">
        <v>250000</v>
      </c>
      <c r="J561" s="36">
        <v>0</v>
      </c>
      <c r="K561" s="36">
        <f>I561+J561</f>
        <v>250000</v>
      </c>
      <c r="L561" s="36">
        <v>0</v>
      </c>
      <c r="M561" s="36">
        <v>0</v>
      </c>
      <c r="N561" s="36">
        <f>+L561+M561</f>
        <v>0</v>
      </c>
      <c r="O561" s="36">
        <f>+K561-N561</f>
        <v>250000</v>
      </c>
    </row>
    <row r="562" spans="1:15" ht="12.75">
      <c r="A562" s="25"/>
      <c r="B562" s="25"/>
      <c r="C562" s="25"/>
      <c r="D562" s="25"/>
      <c r="E562" s="25"/>
      <c r="F562" s="25"/>
      <c r="G562" s="33"/>
      <c r="H562" s="33"/>
      <c r="I562" s="36"/>
      <c r="J562" s="36"/>
      <c r="K562" s="36"/>
      <c r="L562" s="36"/>
      <c r="M562" s="36"/>
      <c r="N562" s="36"/>
      <c r="O562" s="36"/>
    </row>
    <row r="563" spans="1:15" ht="12.75">
      <c r="A563" s="33"/>
      <c r="B563" s="31" t="s">
        <v>95</v>
      </c>
      <c r="C563" s="38" t="s">
        <v>249</v>
      </c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</row>
    <row r="564" spans="1:15" ht="12.75">
      <c r="A564" s="25"/>
      <c r="B564" s="33"/>
      <c r="C564" s="56" t="s">
        <v>86</v>
      </c>
      <c r="D564" s="37" t="s">
        <v>108</v>
      </c>
      <c r="E564" s="33"/>
      <c r="F564" s="33"/>
      <c r="G564" s="33"/>
      <c r="H564" s="33"/>
      <c r="I564" s="36">
        <v>2000000</v>
      </c>
      <c r="J564" s="36">
        <v>0</v>
      </c>
      <c r="K564" s="36">
        <f>I564+J564</f>
        <v>2000000</v>
      </c>
      <c r="L564" s="36">
        <v>0</v>
      </c>
      <c r="M564" s="36">
        <v>0</v>
      </c>
      <c r="N564" s="36">
        <f>+L564+M564</f>
        <v>0</v>
      </c>
      <c r="O564" s="36">
        <f>+K564-N564</f>
        <v>2000000</v>
      </c>
    </row>
    <row r="565" spans="1:15" ht="12.75">
      <c r="A565" s="25"/>
      <c r="B565" s="25" t="s">
        <v>35</v>
      </c>
      <c r="C565" s="25"/>
      <c r="D565" s="25"/>
      <c r="E565" s="25"/>
      <c r="F565" s="38" t="s">
        <v>95</v>
      </c>
      <c r="G565" s="33"/>
      <c r="H565" s="33"/>
      <c r="I565" s="36">
        <v>2000000</v>
      </c>
      <c r="J565" s="36">
        <v>0</v>
      </c>
      <c r="K565" s="36">
        <f>I565+J565</f>
        <v>2000000</v>
      </c>
      <c r="L565" s="36">
        <v>0</v>
      </c>
      <c r="M565" s="36">
        <v>0</v>
      </c>
      <c r="N565" s="36">
        <f>+L565+M565</f>
        <v>0</v>
      </c>
      <c r="O565" s="36">
        <f>+K565-N565</f>
        <v>2000000</v>
      </c>
    </row>
    <row r="566" spans="1:15" ht="12.75">
      <c r="A566" s="25"/>
      <c r="B566" s="25"/>
      <c r="C566" s="25"/>
      <c r="D566" s="25"/>
      <c r="E566" s="25"/>
      <c r="F566" s="25"/>
      <c r="G566" s="33"/>
      <c r="H566" s="33"/>
      <c r="I566" s="36"/>
      <c r="J566" s="36"/>
      <c r="K566" s="36"/>
      <c r="L566" s="36"/>
      <c r="M566" s="36"/>
      <c r="N566" s="36"/>
      <c r="O566" s="36"/>
    </row>
    <row r="567" spans="1:15" ht="12.75">
      <c r="A567" s="33"/>
      <c r="B567" s="31" t="s">
        <v>97</v>
      </c>
      <c r="C567" s="38" t="s">
        <v>73</v>
      </c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</row>
    <row r="568" spans="1:15" ht="12.75">
      <c r="A568" s="25"/>
      <c r="B568" s="33"/>
      <c r="C568" s="56" t="s">
        <v>95</v>
      </c>
      <c r="D568" s="37" t="s">
        <v>220</v>
      </c>
      <c r="E568" s="33"/>
      <c r="F568" s="33"/>
      <c r="G568" s="33"/>
      <c r="H568" s="33"/>
      <c r="I568" s="36">
        <v>500000</v>
      </c>
      <c r="J568" s="36">
        <v>0</v>
      </c>
      <c r="K568" s="36">
        <f>I568+J568</f>
        <v>500000</v>
      </c>
      <c r="L568" s="36">
        <v>0</v>
      </c>
      <c r="M568" s="36">
        <v>0</v>
      </c>
      <c r="N568" s="36">
        <f>+L568+M568</f>
        <v>0</v>
      </c>
      <c r="O568" s="36">
        <f>+K568-N568</f>
        <v>500000</v>
      </c>
    </row>
    <row r="569" spans="1:15" ht="12.75">
      <c r="A569" s="25"/>
      <c r="B569" s="25" t="s">
        <v>35</v>
      </c>
      <c r="C569" s="25"/>
      <c r="D569" s="25"/>
      <c r="E569" s="25"/>
      <c r="F569" s="38" t="s">
        <v>97</v>
      </c>
      <c r="G569" s="33"/>
      <c r="H569" s="33"/>
      <c r="I569" s="36">
        <v>500000</v>
      </c>
      <c r="J569" s="36">
        <v>0</v>
      </c>
      <c r="K569" s="36">
        <f>I569+J569</f>
        <v>500000</v>
      </c>
      <c r="L569" s="36">
        <v>0</v>
      </c>
      <c r="M569" s="36">
        <v>0</v>
      </c>
      <c r="N569" s="36">
        <f>+L569+M569</f>
        <v>0</v>
      </c>
      <c r="O569" s="36">
        <f>+K569-N569</f>
        <v>500000</v>
      </c>
    </row>
    <row r="570" spans="1:15" ht="12.75">
      <c r="A570" s="25"/>
      <c r="B570" s="25"/>
      <c r="C570" s="25"/>
      <c r="D570" s="25"/>
      <c r="E570" s="25"/>
      <c r="F570" s="25"/>
      <c r="G570" s="33"/>
      <c r="H570" s="33"/>
      <c r="I570" s="36"/>
      <c r="J570" s="36"/>
      <c r="K570" s="36"/>
      <c r="L570" s="36"/>
      <c r="M570" s="36"/>
      <c r="N570" s="36"/>
      <c r="O570" s="36"/>
    </row>
    <row r="571" spans="1:15" ht="12.75">
      <c r="A571" s="25" t="s">
        <v>34</v>
      </c>
      <c r="B571" s="25"/>
      <c r="C571" s="25"/>
      <c r="D571" s="31" t="s">
        <v>100</v>
      </c>
      <c r="E571" s="25"/>
      <c r="F571" s="25"/>
      <c r="G571" s="33"/>
      <c r="H571" s="33"/>
      <c r="I571" s="36">
        <v>2850000</v>
      </c>
      <c r="J571" s="36">
        <v>0</v>
      </c>
      <c r="K571" s="36">
        <f>I571+J571</f>
        <v>2850000</v>
      </c>
      <c r="L571" s="36">
        <v>0</v>
      </c>
      <c r="M571" s="36">
        <v>0</v>
      </c>
      <c r="N571" s="36">
        <f>+L571+M571</f>
        <v>0</v>
      </c>
      <c r="O571" s="36">
        <f>+K571-N571</f>
        <v>2850000</v>
      </c>
    </row>
    <row r="572" spans="1:15" ht="12.75">
      <c r="A572" s="33"/>
      <c r="B572" s="33"/>
      <c r="C572" s="33"/>
      <c r="D572" s="55"/>
      <c r="E572" s="33"/>
      <c r="F572" s="33"/>
      <c r="G572" s="33"/>
      <c r="H572" s="33"/>
      <c r="I572" s="36"/>
      <c r="J572" s="36"/>
      <c r="K572" s="36"/>
      <c r="L572" s="36"/>
      <c r="M572" s="36"/>
      <c r="N572" s="36"/>
      <c r="O572" s="36"/>
    </row>
    <row r="573" spans="1:15" ht="12.75">
      <c r="A573" s="39" t="s">
        <v>101</v>
      </c>
      <c r="B573" s="38" t="s">
        <v>74</v>
      </c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33"/>
      <c r="N573" s="33"/>
      <c r="O573" s="33"/>
    </row>
    <row r="574" spans="1:15" ht="12.75">
      <c r="A574" s="33"/>
      <c r="B574" s="31" t="s">
        <v>135</v>
      </c>
      <c r="C574" s="38" t="s">
        <v>75</v>
      </c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</row>
    <row r="575" spans="1:15" ht="12.75">
      <c r="A575" s="25"/>
      <c r="B575" s="33"/>
      <c r="C575" s="56" t="s">
        <v>86</v>
      </c>
      <c r="D575" s="37" t="s">
        <v>251</v>
      </c>
      <c r="E575" s="33"/>
      <c r="F575" s="33"/>
      <c r="G575" s="33"/>
      <c r="H575" s="33"/>
      <c r="I575" s="36">
        <v>18000000</v>
      </c>
      <c r="J575" s="36">
        <v>0</v>
      </c>
      <c r="K575" s="36">
        <f>I575+J575</f>
        <v>18000000</v>
      </c>
      <c r="L575" s="36">
        <v>0</v>
      </c>
      <c r="M575" s="36">
        <v>0</v>
      </c>
      <c r="N575" s="36">
        <f>+L575+M575</f>
        <v>0</v>
      </c>
      <c r="O575" s="36">
        <f>+K575-N575</f>
        <v>18000000</v>
      </c>
    </row>
    <row r="576" spans="1:15" ht="12.75">
      <c r="A576" s="25"/>
      <c r="B576" s="33"/>
      <c r="C576" s="56" t="s">
        <v>93</v>
      </c>
      <c r="D576" s="37" t="s">
        <v>224</v>
      </c>
      <c r="E576" s="33"/>
      <c r="F576" s="33"/>
      <c r="G576" s="33"/>
      <c r="H576" s="33"/>
      <c r="I576" s="36">
        <v>1100000</v>
      </c>
      <c r="J576" s="36">
        <v>0</v>
      </c>
      <c r="K576" s="36">
        <f>I576+J576</f>
        <v>1100000</v>
      </c>
      <c r="L576" s="36">
        <v>0</v>
      </c>
      <c r="M576" s="36">
        <v>0</v>
      </c>
      <c r="N576" s="36">
        <f>+L576+M576</f>
        <v>0</v>
      </c>
      <c r="O576" s="36">
        <f>+K576-N576</f>
        <v>1100000</v>
      </c>
    </row>
    <row r="577" spans="1:15" ht="12.75">
      <c r="A577" s="25"/>
      <c r="B577" s="33"/>
      <c r="C577" s="56" t="s">
        <v>95</v>
      </c>
      <c r="D577" s="37" t="s">
        <v>102</v>
      </c>
      <c r="E577" s="33"/>
      <c r="F577" s="33"/>
      <c r="G577" s="33"/>
      <c r="H577" s="33"/>
      <c r="I577" s="36">
        <v>6500000</v>
      </c>
      <c r="J577" s="36">
        <v>0</v>
      </c>
      <c r="K577" s="36">
        <f>I577+J577</f>
        <v>6500000</v>
      </c>
      <c r="L577" s="36">
        <v>0</v>
      </c>
      <c r="M577" s="36">
        <v>0</v>
      </c>
      <c r="N577" s="36">
        <f>+L577+M577</f>
        <v>0</v>
      </c>
      <c r="O577" s="36">
        <f>+K577-N577</f>
        <v>6500000</v>
      </c>
    </row>
    <row r="578" spans="1:15" ht="12.75">
      <c r="A578" s="25"/>
      <c r="B578" s="33"/>
      <c r="C578" s="56" t="s">
        <v>87</v>
      </c>
      <c r="D578" s="37" t="s">
        <v>259</v>
      </c>
      <c r="E578" s="33"/>
      <c r="F578" s="33"/>
      <c r="G578" s="33"/>
      <c r="H578" s="33"/>
      <c r="I578" s="36">
        <v>5000000</v>
      </c>
      <c r="J578" s="36">
        <v>0</v>
      </c>
      <c r="K578" s="36">
        <f>I578+J578</f>
        <v>5000000</v>
      </c>
      <c r="L578" s="36">
        <v>0</v>
      </c>
      <c r="M578" s="36">
        <v>0</v>
      </c>
      <c r="N578" s="36">
        <f>+L578+M578</f>
        <v>0</v>
      </c>
      <c r="O578" s="36">
        <f>+K578-N578</f>
        <v>5000000</v>
      </c>
    </row>
    <row r="579" spans="1:15" ht="12.75">
      <c r="A579" s="25"/>
      <c r="B579" s="33"/>
      <c r="C579" s="56" t="s">
        <v>98</v>
      </c>
      <c r="D579" s="37" t="s">
        <v>76</v>
      </c>
      <c r="E579" s="33"/>
      <c r="F579" s="33"/>
      <c r="G579" s="33"/>
      <c r="H579" s="33"/>
      <c r="I579" s="36">
        <v>5000000</v>
      </c>
      <c r="J579" s="36">
        <v>0</v>
      </c>
      <c r="K579" s="36">
        <f>I579+J579</f>
        <v>5000000</v>
      </c>
      <c r="L579" s="36">
        <v>0</v>
      </c>
      <c r="M579" s="36">
        <v>0</v>
      </c>
      <c r="N579" s="36">
        <f>+L579+M579</f>
        <v>0</v>
      </c>
      <c r="O579" s="36">
        <f>+K579-N579</f>
        <v>5000000</v>
      </c>
    </row>
    <row r="580" spans="1:15" ht="12.75">
      <c r="A580" s="25"/>
      <c r="B580" s="33"/>
      <c r="C580" s="56" t="s">
        <v>97</v>
      </c>
      <c r="D580" s="37" t="s">
        <v>111</v>
      </c>
      <c r="E580" s="33"/>
      <c r="F580" s="33"/>
      <c r="G580" s="33"/>
      <c r="H580" s="33"/>
      <c r="I580" s="36">
        <v>500000</v>
      </c>
      <c r="J580" s="36">
        <v>0</v>
      </c>
      <c r="K580" s="36">
        <f>I580+J580</f>
        <v>500000</v>
      </c>
      <c r="L580" s="36">
        <v>0</v>
      </c>
      <c r="M580" s="36">
        <v>0</v>
      </c>
      <c r="N580" s="36">
        <f>+L580+M580</f>
        <v>0</v>
      </c>
      <c r="O580" s="36">
        <f>+K580-N580</f>
        <v>500000</v>
      </c>
    </row>
    <row r="581" spans="1:15" ht="12.75">
      <c r="A581" s="25"/>
      <c r="B581" s="25" t="s">
        <v>35</v>
      </c>
      <c r="C581" s="25"/>
      <c r="D581" s="25"/>
      <c r="E581" s="25"/>
      <c r="F581" s="38" t="s">
        <v>135</v>
      </c>
      <c r="G581" s="33"/>
      <c r="H581" s="33"/>
      <c r="I581" s="36">
        <v>36100000</v>
      </c>
      <c r="J581" s="36">
        <v>0</v>
      </c>
      <c r="K581" s="36">
        <f>I581+J581</f>
        <v>36100000</v>
      </c>
      <c r="L581" s="36">
        <v>0</v>
      </c>
      <c r="M581" s="36">
        <v>0</v>
      </c>
      <c r="N581" s="36">
        <f>+L581+M581</f>
        <v>0</v>
      </c>
      <c r="O581" s="36">
        <f>+K581-N581</f>
        <v>36100000</v>
      </c>
    </row>
    <row r="582" spans="1:15" ht="12.75">
      <c r="A582" s="25"/>
      <c r="B582" s="25"/>
      <c r="C582" s="25"/>
      <c r="D582" s="25"/>
      <c r="E582" s="25"/>
      <c r="F582" s="25"/>
      <c r="G582" s="33"/>
      <c r="H582" s="33"/>
      <c r="I582" s="36"/>
      <c r="J582" s="36"/>
      <c r="K582" s="36"/>
      <c r="L582" s="36"/>
      <c r="M582" s="36"/>
      <c r="N582" s="36"/>
      <c r="O582" s="36"/>
    </row>
    <row r="583" spans="1:15" ht="12.75">
      <c r="A583" s="33"/>
      <c r="B583" s="31" t="s">
        <v>97</v>
      </c>
      <c r="C583" s="38" t="s">
        <v>261</v>
      </c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</row>
    <row r="584" spans="1:15" ht="12.75">
      <c r="A584" s="25"/>
      <c r="B584" s="33"/>
      <c r="C584" s="56" t="s">
        <v>93</v>
      </c>
      <c r="D584" s="37" t="s">
        <v>260</v>
      </c>
      <c r="E584" s="33"/>
      <c r="F584" s="33"/>
      <c r="G584" s="33"/>
      <c r="H584" s="33"/>
      <c r="I584" s="36">
        <v>2500000</v>
      </c>
      <c r="J584" s="36">
        <v>0</v>
      </c>
      <c r="K584" s="36">
        <f>I584+J584</f>
        <v>2500000</v>
      </c>
      <c r="L584" s="36">
        <v>0</v>
      </c>
      <c r="M584" s="36">
        <v>0</v>
      </c>
      <c r="N584" s="36">
        <f>+L584+M584</f>
        <v>0</v>
      </c>
      <c r="O584" s="36">
        <f>+K584-N584</f>
        <v>2500000</v>
      </c>
    </row>
    <row r="585" spans="1:15" ht="12.75">
      <c r="A585" s="25"/>
      <c r="B585" s="25" t="s">
        <v>35</v>
      </c>
      <c r="C585" s="25"/>
      <c r="D585" s="25"/>
      <c r="E585" s="25"/>
      <c r="F585" s="38" t="s">
        <v>97</v>
      </c>
      <c r="G585" s="33"/>
      <c r="H585" s="33"/>
      <c r="I585" s="36">
        <v>2500000</v>
      </c>
      <c r="J585" s="36">
        <v>0</v>
      </c>
      <c r="K585" s="36">
        <f>I585+J585</f>
        <v>2500000</v>
      </c>
      <c r="L585" s="36">
        <v>0</v>
      </c>
      <c r="M585" s="36">
        <v>0</v>
      </c>
      <c r="N585" s="36">
        <f>+L585+M585</f>
        <v>0</v>
      </c>
      <c r="O585" s="36">
        <f>+K585-N585</f>
        <v>2500000</v>
      </c>
    </row>
    <row r="586" spans="1:15" ht="12.75">
      <c r="A586" s="25"/>
      <c r="B586" s="25"/>
      <c r="C586" s="25"/>
      <c r="D586" s="25"/>
      <c r="E586" s="25"/>
      <c r="F586" s="25"/>
      <c r="G586" s="33"/>
      <c r="H586" s="33"/>
      <c r="I586" s="36"/>
      <c r="J586" s="36"/>
      <c r="K586" s="36"/>
      <c r="L586" s="36"/>
      <c r="M586" s="36"/>
      <c r="N586" s="36"/>
      <c r="O586" s="36"/>
    </row>
    <row r="587" spans="1:15" ht="12.75">
      <c r="A587" s="25" t="s">
        <v>34</v>
      </c>
      <c r="B587" s="25"/>
      <c r="C587" s="25"/>
      <c r="D587" s="31" t="s">
        <v>101</v>
      </c>
      <c r="E587" s="25"/>
      <c r="F587" s="25"/>
      <c r="G587" s="33"/>
      <c r="H587" s="33"/>
      <c r="I587" s="36">
        <v>38600000</v>
      </c>
      <c r="J587" s="36">
        <v>0</v>
      </c>
      <c r="K587" s="36">
        <f>I587+J587</f>
        <v>38600000</v>
      </c>
      <c r="L587" s="36">
        <v>0</v>
      </c>
      <c r="M587" s="36">
        <v>0</v>
      </c>
      <c r="N587" s="36">
        <f>+L587+M587</f>
        <v>0</v>
      </c>
      <c r="O587" s="36">
        <f>+K587-N587</f>
        <v>38600000</v>
      </c>
    </row>
    <row r="588" spans="1:15" ht="12.75">
      <c r="A588" s="33"/>
      <c r="B588" s="33"/>
      <c r="C588" s="33"/>
      <c r="D588" s="55"/>
      <c r="E588" s="33"/>
      <c r="F588" s="33"/>
      <c r="G588" s="33"/>
      <c r="H588" s="33"/>
      <c r="I588" s="36"/>
      <c r="J588" s="36"/>
      <c r="K588" s="36"/>
      <c r="L588" s="36"/>
      <c r="M588" s="36"/>
      <c r="N588" s="36"/>
      <c r="O588" s="36"/>
    </row>
    <row r="589" spans="1:15" ht="12.75">
      <c r="A589" s="25" t="s">
        <v>7</v>
      </c>
      <c r="B589" s="33"/>
      <c r="C589" s="33"/>
      <c r="D589" s="31" t="s">
        <v>113</v>
      </c>
      <c r="E589" s="33"/>
      <c r="F589" s="33"/>
      <c r="G589" s="33"/>
      <c r="H589" s="33"/>
      <c r="I589" s="36">
        <v>684233069.49</v>
      </c>
      <c r="J589" s="36">
        <v>0</v>
      </c>
      <c r="K589" s="36">
        <f>I589+J589</f>
        <v>684233069.49</v>
      </c>
      <c r="L589" s="36">
        <v>0</v>
      </c>
      <c r="M589" s="36">
        <v>0</v>
      </c>
      <c r="N589" s="36">
        <f>+L589+M589</f>
        <v>0</v>
      </c>
      <c r="O589" s="36">
        <f>+K589-N589</f>
        <v>684233069.49</v>
      </c>
    </row>
    <row r="590" spans="1:15" ht="12.75">
      <c r="A590" s="33"/>
      <c r="B590" s="33"/>
      <c r="C590" s="33"/>
      <c r="D590" s="33"/>
      <c r="E590" s="33"/>
      <c r="F590" s="33"/>
      <c r="G590" s="33"/>
      <c r="H590" s="33"/>
      <c r="I590" s="36"/>
      <c r="J590" s="36"/>
      <c r="K590" s="36"/>
      <c r="L590" s="36"/>
      <c r="M590" s="36"/>
      <c r="N590" s="36"/>
      <c r="O590" s="36"/>
    </row>
    <row r="591" spans="1:15" ht="12.75">
      <c r="A591" s="25" t="s">
        <v>36</v>
      </c>
      <c r="B591" s="33"/>
      <c r="C591" s="33"/>
      <c r="D591" s="33"/>
      <c r="E591" s="33"/>
      <c r="F591" s="33"/>
      <c r="G591" s="33"/>
      <c r="H591" s="33"/>
      <c r="I591" s="36">
        <v>15927963908.959</v>
      </c>
      <c r="J591" s="36">
        <v>0</v>
      </c>
      <c r="K591" s="36">
        <f>I591+J591</f>
        <v>15927963908.959</v>
      </c>
      <c r="L591" s="36">
        <v>0</v>
      </c>
      <c r="M591" s="36">
        <v>0</v>
      </c>
      <c r="N591" s="36">
        <f>+L591+M591</f>
        <v>0</v>
      </c>
      <c r="O591" s="36">
        <f>+K591-N591</f>
        <v>15927963908.959</v>
      </c>
    </row>
    <row r="592" spans="1:12" ht="12.7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</row>
    <row r="593" spans="1:12" ht="12.75">
      <c r="A593" s="18"/>
      <c r="B593" s="18"/>
      <c r="C593" s="18"/>
      <c r="D593" s="18"/>
      <c r="E593" s="18"/>
      <c r="F593" s="18"/>
      <c r="G593" s="18"/>
      <c r="H593" s="18"/>
      <c r="I593" s="26"/>
      <c r="J593" s="26"/>
      <c r="K593" s="26"/>
      <c r="L593" s="26"/>
    </row>
    <row r="594" spans="1:12" ht="12.75">
      <c r="A594" s="20"/>
      <c r="B594" s="18"/>
      <c r="C594" s="18"/>
      <c r="D594" s="18"/>
      <c r="E594" s="18"/>
      <c r="F594" s="18"/>
      <c r="G594" s="18"/>
      <c r="H594" s="18"/>
      <c r="I594" s="26"/>
      <c r="J594" s="26"/>
      <c r="K594" s="26"/>
      <c r="L594" s="26"/>
    </row>
    <row r="596" ht="15.75">
      <c r="M596" s="27"/>
    </row>
    <row r="597" spans="1:13" ht="12.75">
      <c r="A597" s="20"/>
      <c r="B597" s="18"/>
      <c r="C597" s="18"/>
      <c r="D597" s="18"/>
      <c r="E597" s="18"/>
      <c r="F597" s="18"/>
      <c r="G597" s="18"/>
      <c r="H597" s="18"/>
      <c r="I597" s="18"/>
      <c r="J597" s="18"/>
      <c r="M597" s="29"/>
    </row>
    <row r="598" spans="1:10" ht="12.75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 ht="12.75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 ht="12.75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 ht="12.75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 ht="12.75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 ht="12.75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5" ht="12.75">
      <c r="A604" s="24"/>
      <c r="B604" s="24"/>
      <c r="C604" s="6"/>
      <c r="D604" s="6"/>
      <c r="E604" s="6"/>
    </row>
    <row r="605" spans="1:5" ht="12.75">
      <c r="A605" s="24"/>
      <c r="B605" s="24"/>
      <c r="C605" s="6"/>
      <c r="D605" s="6"/>
      <c r="E605" s="6"/>
    </row>
    <row r="606" spans="1:5" ht="12.75">
      <c r="A606" s="24"/>
      <c r="B606" s="24"/>
      <c r="C606" s="6"/>
      <c r="D606" s="6"/>
      <c r="E606" s="6"/>
    </row>
    <row r="607" spans="1:2" ht="12.75">
      <c r="A607" s="24"/>
      <c r="B607" s="24"/>
    </row>
    <row r="608" spans="1:2" ht="12.75">
      <c r="A608" s="24"/>
      <c r="B608" s="24"/>
    </row>
  </sheetData>
  <sheetProtection/>
  <mergeCells count="6">
    <mergeCell ref="I5:K5"/>
    <mergeCell ref="L5:N5"/>
    <mergeCell ref="D7:H7"/>
    <mergeCell ref="D179:H179"/>
    <mergeCell ref="D333:H333"/>
    <mergeCell ref="D501:H501"/>
  </mergeCells>
  <printOptions/>
  <pageMargins left="0.75" right="0.75" top="0.75" bottom="0.39" header="0.19" footer="0"/>
  <pageSetup horizontalDpi="120" verticalDpi="120" orientation="landscape" r:id="rId1"/>
  <headerFooter alignWithMargins="0">
    <oddHeader>&amp;C&amp;"Arial,Bold"&amp;12SENARA&amp;R&amp;D&amp;T
Página &amp;P de &amp;N
Nombre de rep.&amp;F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Solano Valle</dc:creator>
  <cp:keywords/>
  <dc:description/>
  <cp:lastModifiedBy>Administracion</cp:lastModifiedBy>
  <cp:lastPrinted>2005-09-20T17:00:34Z</cp:lastPrinted>
  <dcterms:created xsi:type="dcterms:W3CDTF">2005-08-04T06:29:16Z</dcterms:created>
  <dcterms:modified xsi:type="dcterms:W3CDTF">2019-01-16T12:46:23Z</dcterms:modified>
  <cp:category/>
  <cp:version/>
  <cp:contentType/>
  <cp:contentStatus/>
</cp:coreProperties>
</file>